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765" windowWidth="14805" windowHeight="7350" tabRatio="788" activeTab="0"/>
  </bookViews>
  <sheets>
    <sheet name="Intro" sheetId="15" r:id="rId1"/>
    <sheet name="Algemene gegevens" sheetId="20" r:id="rId2"/>
    <sheet name="Instapklas" sheetId="16" r:id="rId3"/>
    <sheet name="1ste kleuterklas" sheetId="8" r:id="rId4"/>
    <sheet name="2de kleuterklas" sheetId="9" r:id="rId5"/>
    <sheet name="3de kleuterklas" sheetId="10" r:id="rId6"/>
    <sheet name="1ste leerjaar" sheetId="1" r:id="rId7"/>
    <sheet name="2de leerjaar" sheetId="2" r:id="rId8"/>
    <sheet name="3de leerjaar" sheetId="3" r:id="rId9"/>
    <sheet name="4de leerjaar" sheetId="4" r:id="rId10"/>
    <sheet name="5de leerjaar" sheetId="5" r:id="rId11"/>
    <sheet name="6de leerjaar" sheetId="6" r:id="rId12"/>
    <sheet name="Personeel" sheetId="18" r:id="rId13"/>
    <sheet name="Totaal school" sheetId="7" r:id="rId14"/>
    <sheet name="Totaal kleuters" sheetId="11" r:id="rId15"/>
    <sheet name="Totaal graad1" sheetId="12" r:id="rId16"/>
    <sheet name="Totaal graad2" sheetId="13" r:id="rId17"/>
    <sheet name="Totaal graad3" sheetId="14" r:id="rId18"/>
    <sheet name="Analyse per klas" sheetId="19" r:id="rId19"/>
    <sheet name="Analyse per vervoersmiddel" sheetId="17" r:id="rId20"/>
  </sheets>
  <definedNames/>
  <calcPr calcId="145621"/>
</workbook>
</file>

<file path=xl/sharedStrings.xml><?xml version="1.0" encoding="utf-8"?>
<sst xmlns="http://schemas.openxmlformats.org/spreadsheetml/2006/main" count="2618" uniqueCount="251">
  <si>
    <t>Vervoerswijze</t>
  </si>
  <si>
    <t xml:space="preserve">Aantal leerlingen </t>
  </si>
  <si>
    <t>Carpoolen</t>
  </si>
  <si>
    <t>Met de auto</t>
  </si>
  <si>
    <t>Met de fiets</t>
  </si>
  <si>
    <t>Met de schoolbus</t>
  </si>
  <si>
    <t>Totaal</t>
  </si>
  <si>
    <t>Naam school:</t>
  </si>
  <si>
    <t>Met het openbaar vervoer (bus, tram, trein)</t>
  </si>
  <si>
    <t>Aantal leerlingen aanwezig:</t>
  </si>
  <si>
    <t>Weersomstandigheden:</t>
  </si>
  <si>
    <t xml:space="preserve">Weersomstandigheden: </t>
  </si>
  <si>
    <t>Datum:</t>
  </si>
  <si>
    <t>Temperatuur:</t>
  </si>
  <si>
    <t>&lt; 0°</t>
  </si>
  <si>
    <t>Zon</t>
  </si>
  <si>
    <t>Regen</t>
  </si>
  <si>
    <t>Sneeuw</t>
  </si>
  <si>
    <t>Wisselvallig</t>
  </si>
  <si>
    <r>
      <t xml:space="preserve">&gt; 0° en  </t>
    </r>
    <r>
      <rPr>
        <sz val="11"/>
        <color theme="1"/>
        <rFont val="Arial"/>
        <family val="2"/>
      </rPr>
      <t xml:space="preserve">≤ </t>
    </r>
    <r>
      <rPr>
        <sz val="11"/>
        <color theme="1"/>
        <rFont val="Verdana"/>
        <family val="2"/>
      </rPr>
      <t>10°</t>
    </r>
  </si>
  <si>
    <r>
      <t xml:space="preserve">&gt; 10° en </t>
    </r>
    <r>
      <rPr>
        <sz val="11"/>
        <color theme="1"/>
        <rFont val="Arial"/>
        <family val="2"/>
      </rPr>
      <t>≤</t>
    </r>
    <r>
      <rPr>
        <sz val="11"/>
        <color theme="1"/>
        <rFont val="Verdana"/>
        <family val="2"/>
      </rPr>
      <t xml:space="preserve"> 20°</t>
    </r>
  </si>
  <si>
    <t>&gt; 20°</t>
  </si>
  <si>
    <t>Leerlingen niet opgenomen in meting</t>
  </si>
  <si>
    <t>Leerlingen opgenomen in meting</t>
  </si>
  <si>
    <t>Trimester 1</t>
  </si>
  <si>
    <t>Trimester 2</t>
  </si>
  <si>
    <t>Te voet (ook loopfiets, step, rollerskates, …)</t>
  </si>
  <si>
    <t>Trimester 3</t>
  </si>
  <si>
    <t>Totalen trimester 1</t>
  </si>
  <si>
    <t>Totalen procentueel trimester 1</t>
  </si>
  <si>
    <t>Totalen trimester 2</t>
  </si>
  <si>
    <t>Totalen procentueel trimester 2</t>
  </si>
  <si>
    <t>Totalen trimester 3</t>
  </si>
  <si>
    <t>Totalen procentueel trimester 3</t>
  </si>
  <si>
    <t>leerlingen niet opgenomen in meting</t>
  </si>
  <si>
    <t>Leerlingen opgenomen in de meting</t>
  </si>
  <si>
    <t>Leerlingen niet opgenomen in de meting</t>
  </si>
  <si>
    <t>leerlingen niet opgenomen in de meting</t>
  </si>
  <si>
    <t xml:space="preserve">Leerlingen opgenomen in de meting </t>
  </si>
  <si>
    <t>Totaal kleuters fase 1</t>
  </si>
  <si>
    <t>Wie meet er wanneer?</t>
  </si>
  <si>
    <t>Totaal kleuters fase 3</t>
  </si>
  <si>
    <t>Totaal eerste graad fase 1</t>
  </si>
  <si>
    <t>Totaal eerste graad fase 3</t>
  </si>
  <si>
    <t>Totaal tweede graad fase 1</t>
  </si>
  <si>
    <t>Totaal tweede graad fase 3</t>
  </si>
  <si>
    <t>Totaal derde graad fase 1</t>
  </si>
  <si>
    <t>Totaal derde graad fase 3</t>
  </si>
  <si>
    <t>Fiets</t>
  </si>
  <si>
    <t>fase 1</t>
  </si>
  <si>
    <t>fase 3</t>
  </si>
  <si>
    <t>Meting 1</t>
  </si>
  <si>
    <t>Meting 2</t>
  </si>
  <si>
    <t>Meting 3</t>
  </si>
  <si>
    <t>Voet</t>
  </si>
  <si>
    <t>Openbaar vervoer</t>
  </si>
  <si>
    <t>Auto</t>
  </si>
  <si>
    <t>Schoolbus</t>
  </si>
  <si>
    <t>Fase 1</t>
  </si>
  <si>
    <t>Fase 2</t>
  </si>
  <si>
    <t>Fase 3</t>
  </si>
  <si>
    <t>Evolutie per vervoersmiddel instapklas</t>
  </si>
  <si>
    <t>Evolutie per vervoersmiddel 1ste kleuterklas</t>
  </si>
  <si>
    <t>Evolutie per vervoersmiddel 2de kleuterklas</t>
  </si>
  <si>
    <t>Evolutie per vervoersmiddel 3de kleuterklas</t>
  </si>
  <si>
    <t>Evolutie per vervoersmiddel 1ste leerjaar</t>
  </si>
  <si>
    <t>Evolutie per vervoersmiddel 2de leerjaar</t>
  </si>
  <si>
    <t>Evolutie per vervoersmiddel 3de leerjaar</t>
  </si>
  <si>
    <t>Evolutie per vervoersmiddel 4de leerjaar</t>
  </si>
  <si>
    <t>Evolutie per vervoersmiddel 5de leerjaar</t>
  </si>
  <si>
    <t>Evolutie per vervoersmiddel 6de leerjaar</t>
  </si>
  <si>
    <t>Totaal # verpl.voet</t>
  </si>
  <si>
    <t>Totaal # verpl. fiets</t>
  </si>
  <si>
    <t>Totaal # verpl. schoolbus</t>
  </si>
  <si>
    <t>Totaal # verpl. OV</t>
  </si>
  <si>
    <t>Totaal # verpl. carpool</t>
  </si>
  <si>
    <t>Totaal # verpl. auto</t>
  </si>
  <si>
    <t>Totaal aantal personeel</t>
  </si>
  <si>
    <t>Aantal personeel aanwezig</t>
  </si>
  <si>
    <t>Klassen</t>
  </si>
  <si>
    <t>Ingevuld</t>
  </si>
  <si>
    <t>Instap</t>
  </si>
  <si>
    <t>1e kleuter</t>
  </si>
  <si>
    <t>2e kleuter</t>
  </si>
  <si>
    <t>3e kleuter</t>
  </si>
  <si>
    <t>1e leerj</t>
  </si>
  <si>
    <t>2e leerj</t>
  </si>
  <si>
    <t>3e leerj</t>
  </si>
  <si>
    <t>4e leerj</t>
  </si>
  <si>
    <t>5e leerj</t>
  </si>
  <si>
    <t>6e leerj</t>
  </si>
  <si>
    <t>Analyse per vervoersmiddel</t>
  </si>
  <si>
    <t>Nog onduidelijkheden?</t>
  </si>
  <si>
    <t>Wat vul je in?</t>
  </si>
  <si>
    <t>Wat doe je bij graadklassen?</t>
  </si>
  <si>
    <t>Wat doe je bij meerdere klassen per jaar?</t>
  </si>
  <si>
    <t>Wanneer meet je?</t>
  </si>
  <si>
    <t>Stad/Gemeente:</t>
  </si>
  <si>
    <t>Wat bedoelen we met carpoolen?</t>
  </si>
  <si>
    <t xml:space="preserve">Buitengewoon lagere school </t>
  </si>
  <si>
    <t>Kleuteronderwijs</t>
  </si>
  <si>
    <t>Kleuteronderwijs en lager onderwijs</t>
  </si>
  <si>
    <t>Lagere onderwijs</t>
  </si>
  <si>
    <t>Buitengewoon kleuteronderwijs</t>
  </si>
  <si>
    <t>Buitengewoon kleuter- en lagere onderwijs</t>
  </si>
  <si>
    <t>Type school:</t>
  </si>
  <si>
    <t>Type 1</t>
  </si>
  <si>
    <t>Type 2</t>
  </si>
  <si>
    <t>Type 3</t>
  </si>
  <si>
    <t>Type 4</t>
  </si>
  <si>
    <t>Type 5</t>
  </si>
  <si>
    <t>Type 6</t>
  </si>
  <si>
    <t>Type 7</t>
  </si>
  <si>
    <t>Type 8</t>
  </si>
  <si>
    <t>Type handicap leerlingen:</t>
  </si>
  <si>
    <t>Aartselaar</t>
  </si>
  <si>
    <t>Antwerpen</t>
  </si>
  <si>
    <t>Arendonk</t>
  </si>
  <si>
    <t>Baarle-Hertog</t>
  </si>
  <si>
    <t>Balen</t>
  </si>
  <si>
    <t>Beerse</t>
  </si>
  <si>
    <t>Berlaar</t>
  </si>
  <si>
    <t>Boechout</t>
  </si>
  <si>
    <t>Bonheiden</t>
  </si>
  <si>
    <t>Boom</t>
  </si>
  <si>
    <t>Bornem</t>
  </si>
  <si>
    <t>Borsbeek</t>
  </si>
  <si>
    <t>Brasschoot</t>
  </si>
  <si>
    <t>Brecht</t>
  </si>
  <si>
    <t>Dessel</t>
  </si>
  <si>
    <t>Duffel</t>
  </si>
  <si>
    <t>Edegem</t>
  </si>
  <si>
    <t>Essen</t>
  </si>
  <si>
    <t>Geel</t>
  </si>
  <si>
    <t>Grobbendonk</t>
  </si>
  <si>
    <t>Heist-op-den-Berg</t>
  </si>
  <si>
    <t>Hemiksem</t>
  </si>
  <si>
    <t>Herentals</t>
  </si>
  <si>
    <t>Herenthout</t>
  </si>
  <si>
    <t>Herselt</t>
  </si>
  <si>
    <t>Hoogstraten</t>
  </si>
  <si>
    <t>Hove</t>
  </si>
  <si>
    <t>Hulshout</t>
  </si>
  <si>
    <t>Kalpthout</t>
  </si>
  <si>
    <t>Kapellen</t>
  </si>
  <si>
    <t>Kasterlee</t>
  </si>
  <si>
    <t>Kontich</t>
  </si>
  <si>
    <t>Laakdal</t>
  </si>
  <si>
    <t>Lier</t>
  </si>
  <si>
    <t>Lille</t>
  </si>
  <si>
    <t>Lint</t>
  </si>
  <si>
    <t>Malle</t>
  </si>
  <si>
    <t>Mechelen</t>
  </si>
  <si>
    <t>Meerhout</t>
  </si>
  <si>
    <t>Merksplas</t>
  </si>
  <si>
    <t>Mol</t>
  </si>
  <si>
    <t>Mortsel</t>
  </si>
  <si>
    <t>Niel</t>
  </si>
  <si>
    <t>Nijlen</t>
  </si>
  <si>
    <t>Olen</t>
  </si>
  <si>
    <t>Oud-Turnhout</t>
  </si>
  <si>
    <t>Putte</t>
  </si>
  <si>
    <t>Puurs</t>
  </si>
  <si>
    <t>Ranst</t>
  </si>
  <si>
    <t>Ravels</t>
  </si>
  <si>
    <t>Retie</t>
  </si>
  <si>
    <t>Rijkevorsel</t>
  </si>
  <si>
    <t>Rumst</t>
  </si>
  <si>
    <t>Schelle</t>
  </si>
  <si>
    <t>Schilde</t>
  </si>
  <si>
    <t>Schoten</t>
  </si>
  <si>
    <t>Sint-Amands</t>
  </si>
  <si>
    <t>Sint-Katelijne-Waver</t>
  </si>
  <si>
    <t>Stabroek</t>
  </si>
  <si>
    <t>Turnhout</t>
  </si>
  <si>
    <t>Vorselaar</t>
  </si>
  <si>
    <t>Vosselaar</t>
  </si>
  <si>
    <t>Westerlo</t>
  </si>
  <si>
    <t>Wijnegem</t>
  </si>
  <si>
    <t>Willebroek</t>
  </si>
  <si>
    <t>Wommelgem</t>
  </si>
  <si>
    <t>Wuustwezel</t>
  </si>
  <si>
    <t>Zandhoven</t>
  </si>
  <si>
    <t>Zoersel</t>
  </si>
  <si>
    <t>Zwijndrecht</t>
  </si>
  <si>
    <t>Schooljaar:</t>
  </si>
  <si>
    <t xml:space="preserve">Schooljaar: </t>
  </si>
  <si>
    <t xml:space="preserve">Op deze pagina vind je een analyse per vervoersmiddel. Voor elk vervoersmiddel is er een grafiek weergegeven met daarin het totaal aantal verplaatsingen per meting en per fase. Op die manier is het visueel duidelijk wat de totale evolutie van elk vervoersmiddel is, zowel binnen 1 fase als tussen de verschillende fases. </t>
  </si>
  <si>
    <t>Personeel</t>
  </si>
  <si>
    <t>Totaal aantal leerlingen en personeel school:</t>
  </si>
  <si>
    <t>Evolutie per vervoersmiddel personeel</t>
  </si>
  <si>
    <t>Aantal personen</t>
  </si>
  <si>
    <t>Personen opgenomen in meting</t>
  </si>
  <si>
    <t>Aantal personen aanwezig:</t>
  </si>
  <si>
    <t>Aantal personeel</t>
  </si>
  <si>
    <t>Antwerpen (Berchem)</t>
  </si>
  <si>
    <t>Antwerpen (Berendrecht - Zandvliet - Lilo)</t>
  </si>
  <si>
    <t>Antwerpen (Borgerhout)</t>
  </si>
  <si>
    <t>Antwerpen (Deurne)</t>
  </si>
  <si>
    <t>Antwerpen (Ekeren)</t>
  </si>
  <si>
    <t>Antwerpen (Hoboken)</t>
  </si>
  <si>
    <t>Antwerpen (Merksem)</t>
  </si>
  <si>
    <t>Antwerpen (Wilrijk)</t>
  </si>
  <si>
    <t xml:space="preserve">Je meet bij voorkeur op een doorsnee schooldag, dus niet tijdens een speciale dag of week met verkeersacties. Ook meet je best niet op een woensdag, of op een dag met extreme weersomstandigheden. Deze elementen beïnvloeden de meting zodanig dat de gegevens niet betrouwbaar genoeg zijn om te analyseren. Onder extreme weersomstandigheden verstaan we: zeer zware sneeuwval, zeer koude of zeer warme temperaturen. Regenweer wordt hier niet als extreem bestempeld. </t>
  </si>
  <si>
    <t>Totaal aantal leerlingen klas:</t>
  </si>
  <si>
    <t>Wanneer een leerjaar uit meerdere klassen bestaat worden de gegevens van al deze klassen samengezet in het tabblad voor dat leerjaar. Wanneer het eerste leerjaar bijvoorbeeld uit 1A ,1B en 1C bestaat, tel je de gegevens van de drie klassen op en zet je deze in het tabblad '1ste leerjaar'.</t>
  </si>
  <si>
    <t>Als er nog onduidelijkheden zijn over het invullen van het meetinstrument raadpleeg dan de bijgeleverde handleiding.</t>
  </si>
  <si>
    <r>
      <t xml:space="preserve">Eerst geef je op het tabblad </t>
    </r>
    <r>
      <rPr>
        <i/>
        <sz val="11"/>
        <color theme="1"/>
        <rFont val="Verdana"/>
        <family val="2"/>
      </rPr>
      <t>'Algemene gegevens'</t>
    </r>
    <r>
      <rPr>
        <sz val="11"/>
        <color theme="1"/>
        <rFont val="Verdana"/>
        <family val="2"/>
      </rPr>
      <t xml:space="preserve"> (cel D16) met het pijltje aan dat de school werkt met graadklassen. Om het pijltje te zien klik je eerst in de cel. Daarna vul je de modal split in voor de hele graad in het tabblad van het eerste jaar van deze graad. Bijvoorbeeld: voor de eerste graadklas vul je de modal split van de volledige klas in het tabblad "1e leerjaar" in. Je kan de kinderen uit een graadklas ook opsplitsen per leeftijd en zo zowel het tabblad 1e als 2e leerjaar invullen.</t>
    </r>
  </si>
  <si>
    <t>Algemene gegevens van de school</t>
  </si>
  <si>
    <t>Meting 4</t>
  </si>
  <si>
    <t>Meting 5</t>
  </si>
  <si>
    <t>Meting 6</t>
  </si>
  <si>
    <t>Algemene gegevens van meting 1 (trimester 1, fase 1)</t>
  </si>
  <si>
    <t>Algemene gegevens van meting 2 (trimester 2, fase 1)</t>
  </si>
  <si>
    <t>Algemene gegevens van meting 3 (trimester 3, fase 1)</t>
  </si>
  <si>
    <r>
      <t xml:space="preserve">Zodra een leerling samen met een schoolgenoot met de auto naar school komt, spreken we van carpoolen. </t>
    </r>
    <r>
      <rPr>
        <sz val="11"/>
        <color theme="1"/>
        <rFont val="Verdana"/>
        <family val="2"/>
      </rPr>
      <t>Voor beide leerlingen vul je dan ook carpoolen in bij de vervoerswijze.</t>
    </r>
  </si>
  <si>
    <t>Algemene gegevens van meting 4 (trimester 1, fase 3)</t>
  </si>
  <si>
    <t>Algemene gegevens van meting 5 (trimester 2, fase 3)</t>
  </si>
  <si>
    <t>Algemene gegevens van meting 6 (trimester 3, fase 3)</t>
  </si>
  <si>
    <t>Meetinstrument vervoerskeuze</t>
  </si>
  <si>
    <t>Wat is de vervoerskeuze?</t>
  </si>
  <si>
    <r>
      <t>De vervoerskeuze is in dit kader de verdeling van de woon-schoolverplaatsingen over de verschillende vervoerswijzen. Jullie meten hoeveel kinderen er met de fiets, met de auto, met de bus</t>
    </r>
    <r>
      <rPr>
        <sz val="11"/>
        <color theme="8" tint="-0.24997000396251678"/>
        <rFont val="Verdana"/>
        <family val="2"/>
      </rPr>
      <t xml:space="preserve"> </t>
    </r>
    <r>
      <rPr>
        <sz val="11"/>
        <rFont val="Verdana"/>
        <family val="2"/>
      </rPr>
      <t>...</t>
    </r>
    <r>
      <rPr>
        <sz val="11"/>
        <color theme="8" tint="-0.24997000396251678"/>
        <rFont val="Verdana"/>
        <family val="2"/>
      </rPr>
      <t xml:space="preserve"> </t>
    </r>
    <r>
      <rPr>
        <sz val="11"/>
        <color theme="1"/>
        <rFont val="Verdana"/>
        <family val="2"/>
      </rPr>
      <t>naar school komen.</t>
    </r>
  </si>
  <si>
    <t>Waarom de vervoerskeuze meten?</t>
  </si>
  <si>
    <t>Je kan de vervoerskeuze gebruiken om het verkeersbeleid van de school vorm te geven, ouders te informeren, ... Want de vervoerskeuze is een goede indicator van de verkeersveiligheid rond de school. Veel fietsverplaatsingen duiden bijvoorbeeld op een verkeersveilige situatie, terwijl veel autoverplaatsingen de verkeerssituatie net onveiliger maken. 
Het 10op10-team gebruikt jullie vervoerskeuze dan weer om na te gaan in welke mate het 10op10-project invloed heeft op de woon-schoolverplaatsingen van de leerlingen. Door de vervoerskeuze in het begin en op het einde van jullie deelname te meten, willen we nagaan of leerlingen van scholen die langer met het project meedoen zich duurzamer verplaatsen dan andere leerlingen.</t>
  </si>
  <si>
    <r>
      <t xml:space="preserve">Op het tabblad </t>
    </r>
    <r>
      <rPr>
        <i/>
        <sz val="11"/>
        <color theme="1"/>
        <rFont val="Verdana"/>
        <family val="2"/>
      </rPr>
      <t>'Algemene gegevens'</t>
    </r>
    <r>
      <rPr>
        <sz val="11"/>
        <color theme="1"/>
        <rFont val="Verdana"/>
        <family val="2"/>
      </rPr>
      <t xml:space="preserve"> (zie grijze balken onderaan deze pagina) vult één iemand in de rode cel eerst de naam van de school in. Daarnaast vult hij/zij ook het schooltype en de stad/gemeente waar de school ligt in. Deze laatste twee gegevens kies je uit een keuzemenu door op het pijltje in het grijze vakje te kiezen. Om het pijltje te zien klik je eerst in de blauwe cellen. (Al deze gegevens worden automatisch gekopieerd naar naar de andere tabbladen.) Je meet 1 keer per trimester in alle klassen de vervoerskeuze. Dit is verplicht voor het behalen van het eerste en het derde deellabel (er zijn dus in het totaal 6 metingen). Je beslist zelf of je ook op weg naar het tweede deellabel de vervoerskeuze meet. Op het blad met de algemene gegevens vul je voor elk van de 6 </t>
    </r>
    <r>
      <rPr>
        <sz val="11"/>
        <rFont val="Verdana"/>
        <family val="2"/>
      </rPr>
      <t>metingingen het schooljaar, de datum, de weersomstandigheden en de temperatuur tijdens de meting in. Deze laatste twee gegevens kies je weer uit een keuzemenu door op het pijltje in het grijze vakje te klikken. Om dit pijltje te zien klik je eerst in de blauwe cellen.</t>
    </r>
    <r>
      <rPr>
        <sz val="11"/>
        <color theme="1"/>
        <rFont val="Verdana"/>
        <family val="2"/>
      </rPr>
      <t xml:space="preserve"> Onderaan deze pagina kun je door op de grijze balken te klikken naar de verschillende leerjaren gaan. Door opzij te scrollen op elke pagina vind je de tabellen voor de verschillende trimesters en door naar onder te scrollen kom je in de tabellen van de verschillende meetjaren. In deze tabellen vul je in hoeveel kinderen er per vervoersmiddel naar school komen.</t>
    </r>
  </si>
  <si>
    <t>Alle klassen meten de vervoerskeuze op dezelfde dag. Enkel dan krijgen we een volledig en juist beeld van de vervoerskeuze van de hele school. Als een bepaalde klas om de een of andere reden een nieuwe meting moet uitvoeren, doen ze dat best zo snel mogelijk en op een dag met dezelfde weersomstandigheden.</t>
  </si>
  <si>
    <t>Vervoerskeuze instapklas fase 1</t>
  </si>
  <si>
    <t>Vervoerskeuze instapklas fase 3</t>
  </si>
  <si>
    <t>Vervoerskeuze eerste kleuterklas fase 1</t>
  </si>
  <si>
    <t>Vervoerskeuze eerste kleuterklas fase 3</t>
  </si>
  <si>
    <t>Vervoerskeuze tweede kleuterklas fase 3</t>
  </si>
  <si>
    <t>Vervoerskeuze tweede kleuterklas fase 1</t>
  </si>
  <si>
    <t>Vervoerskeuze derde kleuterklas fase 3</t>
  </si>
  <si>
    <t>Vervoerskeuze derde kleuterklas fase 1</t>
  </si>
  <si>
    <t>Vervoerskeuze eerste leerjaar fase 1</t>
  </si>
  <si>
    <t>Vervoerskeuze eerste leerjaar fase 3</t>
  </si>
  <si>
    <t>Vervoerskeuze tweede leerjaar fase 1</t>
  </si>
  <si>
    <t>Vervoerskeuze tweede leerjaar fase 3</t>
  </si>
  <si>
    <t>Vervoerskeuze derde leerjaar fase 1</t>
  </si>
  <si>
    <t>Vervoerskeuze derde leerjaar fase 3</t>
  </si>
  <si>
    <t>Vervoerskeuze vierde leerjaar fase 1</t>
  </si>
  <si>
    <t>Vervoerskeuze vierde leerjaar fase 3</t>
  </si>
  <si>
    <t>Vervoerskeuze vijfde leerjaar fase 1</t>
  </si>
  <si>
    <t>Vervoerskeuze vijfde leerjaar fase 3</t>
  </si>
  <si>
    <t>Vervoerskeuze zesde leerjaar fase 1</t>
  </si>
  <si>
    <t>Vervoerskeuze zesde leerjaar fase 3</t>
  </si>
  <si>
    <t>Vervoerskeuze personeel fase 1</t>
  </si>
  <si>
    <t>Vervoerskeuze personeel fase 3</t>
  </si>
  <si>
    <t>Vervoerskeuze volledige school fase 1</t>
  </si>
  <si>
    <t>Vervoerskeuze volledige school fase 3</t>
  </si>
  <si>
    <t xml:space="preserve">Op deze pagina vind je de evolutie per vervoersmiddel. Als je naar beneden scrolt, vind je deze evolutie voor alle andere klassen. Wanneer je in de blauwe cel gaat staan en op het pijltje rechts klikt, kan je het vervoersmiddel selecteren waarvoor je de evolutie wilt zien.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</si>
</sst>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font>
      <sz val="11"/>
      <color theme="1"/>
      <name val="Calibri"/>
      <family val="2"/>
      <scheme val="minor"/>
    </font>
    <font>
      <sz val="10"/>
      <name val="Arial"/>
      <family val="2"/>
    </font>
    <font>
      <sz val="18"/>
      <color theme="1"/>
      <name val="Verdana"/>
      <family val="2"/>
    </font>
    <font>
      <sz val="11"/>
      <color theme="1"/>
      <name val="Verdana"/>
      <family val="2"/>
    </font>
    <font>
      <b/>
      <u val="single"/>
      <sz val="20"/>
      <color theme="1"/>
      <name val="Verdana"/>
      <family val="2"/>
    </font>
    <font>
      <sz val="11"/>
      <color theme="1"/>
      <name val="Arial"/>
      <family val="2"/>
    </font>
    <font>
      <sz val="11"/>
      <name val="Verdana"/>
      <family val="2"/>
    </font>
    <font>
      <sz val="11"/>
      <name val="Calibri"/>
      <family val="2"/>
      <scheme val="minor"/>
    </font>
    <font>
      <b/>
      <sz val="16"/>
      <color theme="1"/>
      <name val="Verdana"/>
      <family val="2"/>
    </font>
    <font>
      <u val="single"/>
      <sz val="18"/>
      <color theme="1"/>
      <name val="Verdana"/>
      <family val="2"/>
    </font>
    <font>
      <sz val="8"/>
      <color rgb="FF000000"/>
      <name val="Tahoma"/>
      <family val="2"/>
    </font>
    <font>
      <sz val="20"/>
      <color theme="1"/>
      <name val="Calibri"/>
      <family val="2"/>
      <scheme val="minor"/>
    </font>
    <font>
      <b/>
      <sz val="20"/>
      <color theme="1"/>
      <name val="Verdana"/>
      <family val="2"/>
    </font>
    <font>
      <sz val="12"/>
      <color theme="1"/>
      <name val="Calibri"/>
      <family val="2"/>
      <scheme val="minor"/>
    </font>
    <font>
      <sz val="12"/>
      <color theme="1"/>
      <name val="Verdana"/>
      <family val="2"/>
    </font>
    <font>
      <sz val="11"/>
      <color theme="8" tint="-0.24997000396251678"/>
      <name val="Verdana"/>
      <family val="2"/>
    </font>
    <font>
      <i/>
      <sz val="11"/>
      <color theme="1"/>
      <name val="Verdana"/>
      <family val="2"/>
    </font>
    <font>
      <u val="single"/>
      <sz val="14"/>
      <color theme="1"/>
      <name val="Verdana"/>
      <family val="2"/>
    </font>
  </fonts>
  <fills count="3">
    <fill>
      <patternFill/>
    </fill>
    <fill>
      <patternFill patternType="gray125"/>
    </fill>
    <fill>
      <patternFill patternType="solid">
        <fgColor theme="6" tint="0.5999900102615356"/>
        <bgColor indexed="64"/>
      </patternFill>
    </fill>
  </fills>
  <borders count="33">
    <border>
      <left/>
      <right/>
      <top/>
      <bottom/>
      <diagonal/>
    </border>
    <border>
      <left/>
      <right style="thick"/>
      <top style="thick"/>
      <bottom style="thick"/>
    </border>
    <border>
      <left/>
      <right/>
      <top style="thick"/>
      <bottom style="thick"/>
    </border>
    <border>
      <left style="thick"/>
      <right/>
      <top style="thick"/>
      <bottom style="thick"/>
    </border>
    <border>
      <left style="thick"/>
      <right style="thick"/>
      <top style="double"/>
      <bottom style="thick"/>
    </border>
    <border>
      <left style="thick"/>
      <right style="thick"/>
      <top style="thick"/>
      <bottom style="thick"/>
    </border>
    <border>
      <left style="thick"/>
      <right/>
      <top style="thin"/>
      <bottom style="thin"/>
    </border>
    <border>
      <left style="thick"/>
      <right style="thick"/>
      <top style="thin"/>
      <bottom style="thin"/>
    </border>
    <border>
      <left style="thick"/>
      <right/>
      <top style="thin"/>
      <bottom style="double"/>
    </border>
    <border>
      <left style="thick"/>
      <right style="thick"/>
      <top style="thin"/>
      <bottom style="double"/>
    </border>
    <border>
      <left style="thick"/>
      <right/>
      <top/>
      <bottom style="thick"/>
    </border>
    <border>
      <left style="thick"/>
      <right style="thick"/>
      <top/>
      <bottom style="thick"/>
    </border>
    <border>
      <left style="thick"/>
      <right style="thick"/>
      <top style="thin"/>
      <bottom/>
    </border>
    <border>
      <left style="thick"/>
      <right/>
      <top style="double"/>
      <bottom style="thick"/>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ck"/>
      <right style="thick"/>
      <top style="thick"/>
      <bottom/>
    </border>
    <border>
      <left style="thick"/>
      <right style="thick"/>
      <top/>
      <bottom/>
    </border>
    <border>
      <left/>
      <right/>
      <top style="thick"/>
      <bottom/>
    </border>
    <border>
      <left style="thick"/>
      <right/>
      <top/>
      <bottom/>
    </border>
    <border>
      <left/>
      <right/>
      <top style="medium"/>
      <bottom/>
    </border>
    <border>
      <left/>
      <right/>
      <top/>
      <bottom style="medium"/>
    </border>
    <border>
      <left style="medium"/>
      <right style="medium"/>
      <top style="medium"/>
      <bottom/>
    </border>
    <border>
      <left style="medium"/>
      <right style="medium"/>
      <top/>
      <bottom/>
    </border>
    <border>
      <left style="medium"/>
      <right style="medium"/>
      <top/>
      <bottom style="medium"/>
    </border>
    <border>
      <left style="thick"/>
      <right/>
      <top style="thick"/>
      <bottom/>
    </border>
    <border>
      <left/>
      <right style="thick"/>
      <top style="thick"/>
      <bottom/>
    </border>
    <border>
      <left/>
      <right style="thick"/>
      <top/>
      <bottom/>
    </border>
    <border>
      <left/>
      <right style="thick"/>
      <top/>
      <bottom style="thick"/>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164" fontId="0" fillId="0" borderId="0" xfId="0"/>
    <xf numFmtId="164" fontId="3" fillId="0" borderId="0" xfId="0" applyFont="1"/>
    <xf numFmtId="164" fontId="3" fillId="0" borderId="0" xfId="0" applyFont="1" applyAlignment="1">
      <alignment horizontal="right"/>
    </xf>
    <xf numFmtId="164" fontId="4" fillId="0" borderId="0" xfId="0" applyFont="1"/>
    <xf numFmtId="164" fontId="3" fillId="0" borderId="0" xfId="0" applyFont="1" applyAlignment="1">
      <alignment horizontal="center" vertical="center"/>
    </xf>
    <xf numFmtId="164" fontId="3" fillId="0" borderId="0" xfId="0" applyNumberFormat="1" applyFont="1" applyAlignment="1">
      <alignment horizontal="left"/>
    </xf>
    <xf numFmtId="164" fontId="3" fillId="0" borderId="1" xfId="0" applyFont="1" applyBorder="1" applyAlignment="1">
      <alignment horizontal="left" wrapText="1"/>
    </xf>
    <xf numFmtId="164" fontId="3" fillId="0" borderId="1" xfId="0" applyFont="1" applyBorder="1" applyAlignment="1">
      <alignment wrapText="1"/>
    </xf>
    <xf numFmtId="164" fontId="3" fillId="0" borderId="2" xfId="0" applyFont="1" applyBorder="1" applyAlignment="1">
      <alignment horizontal="right" vertical="center"/>
    </xf>
    <xf numFmtId="164" fontId="3" fillId="0" borderId="2" xfId="0" applyFont="1" applyBorder="1" applyAlignment="1">
      <alignment horizontal="left" wrapText="1"/>
    </xf>
    <xf numFmtId="164" fontId="3" fillId="0" borderId="2" xfId="0" applyFont="1" applyBorder="1" applyAlignment="1">
      <alignment horizontal="right"/>
    </xf>
    <xf numFmtId="164" fontId="3" fillId="0" borderId="2" xfId="0" applyFont="1" applyBorder="1" applyAlignment="1">
      <alignment wrapText="1"/>
    </xf>
    <xf numFmtId="164" fontId="3" fillId="0" borderId="3" xfId="0" applyFont="1" applyBorder="1" applyAlignment="1">
      <alignment horizontal="center" vertical="center"/>
    </xf>
    <xf numFmtId="164" fontId="3" fillId="0" borderId="1" xfId="0" applyFont="1" applyBorder="1" applyAlignment="1">
      <alignment horizontal="left" vertical="center" wrapText="1"/>
    </xf>
    <xf numFmtId="164" fontId="3" fillId="0" borderId="0" xfId="0" applyFont="1" applyBorder="1" applyAlignment="1">
      <alignment horizontal="center" vertical="center"/>
    </xf>
    <xf numFmtId="164" fontId="3" fillId="0" borderId="0" xfId="0" applyFont="1" applyBorder="1" applyAlignment="1">
      <alignment horizontal="left" wrapText="1"/>
    </xf>
    <xf numFmtId="164" fontId="3" fillId="0" borderId="0" xfId="0" applyFont="1" applyAlignment="1">
      <alignment wrapText="1"/>
    </xf>
    <xf numFmtId="164" fontId="3" fillId="0" borderId="0" xfId="0" applyFont="1" applyBorder="1" applyAlignment="1">
      <alignment wrapText="1"/>
    </xf>
    <xf numFmtId="0" fontId="2" fillId="2" borderId="4" xfId="0" applyNumberFormat="1" applyFont="1" applyFill="1" applyBorder="1"/>
    <xf numFmtId="0" fontId="3" fillId="0" borderId="0" xfId="0" applyNumberFormat="1" applyFont="1"/>
    <xf numFmtId="0" fontId="4" fillId="0" borderId="0" xfId="0" applyNumberFormat="1" applyFont="1" applyAlignment="1">
      <alignment horizontal="left"/>
    </xf>
    <xf numFmtId="0" fontId="0" fillId="0" borderId="0" xfId="0" applyNumberFormat="1"/>
    <xf numFmtId="0" fontId="12" fillId="0" borderId="0" xfId="0" applyNumberFormat="1" applyFont="1" applyAlignment="1">
      <alignment horizontal="left"/>
    </xf>
    <xf numFmtId="0" fontId="0" fillId="0" borderId="0" xfId="0" applyNumberFormat="1" applyAlignment="1">
      <alignment horizontal="center"/>
    </xf>
    <xf numFmtId="0" fontId="3" fillId="0" borderId="0" xfId="0" applyNumberFormat="1" applyFont="1" applyAlignment="1">
      <alignment horizontal="right"/>
    </xf>
    <xf numFmtId="0" fontId="3" fillId="0" borderId="0" xfId="0" applyNumberFormat="1" applyFont="1" applyAlignment="1">
      <alignment horizontal="left"/>
    </xf>
    <xf numFmtId="0" fontId="7" fillId="0" borderId="0" xfId="0" applyNumberFormat="1" applyFont="1"/>
    <xf numFmtId="0" fontId="7" fillId="0" borderId="0" xfId="0" applyNumberFormat="1" applyFont="1" applyAlignment="1">
      <alignment horizont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2" fillId="0" borderId="3" xfId="0" applyNumberFormat="1" applyFont="1" applyBorder="1" applyAlignment="1">
      <alignment vertical="center"/>
    </xf>
    <xf numFmtId="0" fontId="2" fillId="0" borderId="5" xfId="0" applyNumberFormat="1" applyFont="1" applyBorder="1" applyAlignment="1">
      <alignment vertical="center"/>
    </xf>
    <xf numFmtId="0" fontId="2" fillId="0" borderId="6" xfId="0" applyNumberFormat="1" applyFont="1" applyBorder="1"/>
    <xf numFmtId="0" fontId="2" fillId="0" borderId="7" xfId="0" applyNumberFormat="1" applyFont="1" applyBorder="1"/>
    <xf numFmtId="0" fontId="2" fillId="0" borderId="8" xfId="0" applyNumberFormat="1" applyFont="1" applyBorder="1"/>
    <xf numFmtId="0" fontId="2" fillId="0" borderId="9" xfId="0" applyNumberFormat="1" applyFont="1" applyBorder="1"/>
    <xf numFmtId="0" fontId="2" fillId="2" borderId="10" xfId="0" applyNumberFormat="1" applyFont="1" applyFill="1" applyBorder="1"/>
    <xf numFmtId="0" fontId="2" fillId="2" borderId="11" xfId="0" applyNumberFormat="1" applyFont="1" applyFill="1" applyBorder="1"/>
    <xf numFmtId="0" fontId="11" fillId="0" borderId="0" xfId="0" applyNumberFormat="1" applyFont="1"/>
    <xf numFmtId="0" fontId="0" fillId="0" borderId="0" xfId="0" applyNumberFormat="1" applyAlignment="1">
      <alignment horizontal="left"/>
    </xf>
    <xf numFmtId="0" fontId="3" fillId="0" borderId="0" xfId="0" applyNumberFormat="1" applyFont="1" applyBorder="1"/>
    <xf numFmtId="0" fontId="7" fillId="0" borderId="0" xfId="0" applyNumberFormat="1" applyFont="1" applyAlignment="1">
      <alignment horizontal="left"/>
    </xf>
    <xf numFmtId="0" fontId="3" fillId="0" borderId="0" xfId="0" applyNumberFormat="1" applyFont="1" applyAlignment="1">
      <alignment horizontal="center"/>
    </xf>
    <xf numFmtId="0" fontId="4" fillId="0" borderId="0" xfId="0" applyNumberFormat="1" applyFont="1" applyAlignment="1">
      <alignment/>
    </xf>
    <xf numFmtId="0" fontId="2" fillId="0" borderId="12" xfId="0" applyNumberFormat="1" applyFont="1" applyBorder="1"/>
    <xf numFmtId="0" fontId="2" fillId="2" borderId="13" xfId="0" applyNumberFormat="1" applyFont="1" applyFill="1" applyBorder="1"/>
    <xf numFmtId="0" fontId="8" fillId="0" borderId="14" xfId="0" applyNumberFormat="1" applyFont="1" applyBorder="1" applyAlignment="1">
      <alignment horizontal="right"/>
    </xf>
    <xf numFmtId="0" fontId="8" fillId="0" borderId="15" xfId="0" applyNumberFormat="1" applyFont="1" applyBorder="1" applyAlignment="1">
      <alignment vertical="center"/>
    </xf>
    <xf numFmtId="0" fontId="8" fillId="0" borderId="16" xfId="0" applyNumberFormat="1" applyFont="1" applyBorder="1" applyAlignment="1">
      <alignment horizontal="right"/>
    </xf>
    <xf numFmtId="0" fontId="8" fillId="0" borderId="17" xfId="0" applyNumberFormat="1" applyFont="1" applyBorder="1" applyAlignment="1">
      <alignment vertical="center"/>
    </xf>
    <xf numFmtId="0" fontId="8" fillId="0" borderId="18" xfId="0" applyNumberFormat="1" applyFont="1" applyBorder="1" applyAlignment="1">
      <alignment horizontal="right"/>
    </xf>
    <xf numFmtId="0" fontId="8" fillId="0" borderId="19" xfId="0" applyNumberFormat="1" applyFont="1" applyBorder="1" applyAlignment="1">
      <alignment vertical="center"/>
    </xf>
    <xf numFmtId="0" fontId="4" fillId="0" borderId="0" xfId="0" applyNumberFormat="1" applyFont="1" applyAlignment="1">
      <alignment horizontal="right"/>
    </xf>
    <xf numFmtId="0" fontId="4" fillId="0" borderId="0" xfId="0" applyNumberFormat="1" applyFont="1" applyAlignment="1">
      <alignment horizontal="left" wrapText="1"/>
    </xf>
    <xf numFmtId="0" fontId="9" fillId="0" borderId="0" xfId="0" applyNumberFormat="1" applyFont="1"/>
    <xf numFmtId="0" fontId="2" fillId="0" borderId="20" xfId="0" applyNumberFormat="1" applyFont="1" applyBorder="1"/>
    <xf numFmtId="0" fontId="2" fillId="0" borderId="20" xfId="0" applyNumberFormat="1" applyFont="1" applyBorder="1" applyAlignment="1">
      <alignment horizontal="center"/>
    </xf>
    <xf numFmtId="0" fontId="2" fillId="0" borderId="21" xfId="0" applyNumberFormat="1" applyFont="1" applyBorder="1"/>
    <xf numFmtId="0" fontId="2" fillId="0" borderId="21" xfId="0" applyNumberFormat="1" applyFont="1" applyBorder="1" applyAlignment="1">
      <alignment horizontal="center"/>
    </xf>
    <xf numFmtId="0" fontId="2" fillId="0" borderId="10" xfId="0" applyNumberFormat="1" applyFont="1" applyBorder="1"/>
    <xf numFmtId="0" fontId="2" fillId="0" borderId="11" xfId="0" applyNumberFormat="1" applyFont="1" applyBorder="1" applyAlignment="1">
      <alignment horizontal="center"/>
    </xf>
    <xf numFmtId="0" fontId="2" fillId="0" borderId="22" xfId="0" applyNumberFormat="1" applyFont="1" applyBorder="1"/>
    <xf numFmtId="0" fontId="2" fillId="0" borderId="5" xfId="0" applyNumberFormat="1" applyFont="1" applyFill="1" applyBorder="1"/>
    <xf numFmtId="0" fontId="2" fillId="2" borderId="5" xfId="0" applyNumberFormat="1" applyFont="1" applyFill="1" applyBorder="1"/>
    <xf numFmtId="0" fontId="6" fillId="0" borderId="0" xfId="0" applyNumberFormat="1" applyFont="1"/>
    <xf numFmtId="0" fontId="4" fillId="0" borderId="0" xfId="0" applyNumberFormat="1" applyFont="1" applyAlignment="1">
      <alignment horizontal="right" wrapText="1"/>
    </xf>
    <xf numFmtId="0" fontId="2" fillId="0" borderId="11" xfId="0" applyNumberFormat="1" applyFont="1" applyBorder="1"/>
    <xf numFmtId="0" fontId="0" fillId="0" borderId="0" xfId="0" applyNumberFormat="1" applyAlignment="1">
      <alignment horizontal="right"/>
    </xf>
    <xf numFmtId="0" fontId="13" fillId="0" borderId="0" xfId="0" applyNumberFormat="1" applyFont="1" applyBorder="1" applyAlignment="1">
      <alignment vertical="center"/>
    </xf>
    <xf numFmtId="0" fontId="9" fillId="0" borderId="0" xfId="0" applyNumberFormat="1" applyFont="1" applyAlignment="1">
      <alignment horizontal="center"/>
    </xf>
    <xf numFmtId="0" fontId="2" fillId="0" borderId="5" xfId="0" applyNumberFormat="1" applyFont="1" applyBorder="1" applyAlignment="1">
      <alignment horizontal="center" vertical="center"/>
    </xf>
    <xf numFmtId="0" fontId="2" fillId="0" borderId="23" xfId="0" applyNumberFormat="1" applyFont="1" applyBorder="1" applyAlignment="1">
      <alignment vertical="center"/>
    </xf>
    <xf numFmtId="0" fontId="2" fillId="0" borderId="21"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Border="1"/>
    <xf numFmtId="0" fontId="0" fillId="0" borderId="0" xfId="0" applyNumberFormat="1" applyBorder="1"/>
    <xf numFmtId="0" fontId="14" fillId="0" borderId="5" xfId="0" applyNumberFormat="1" applyFont="1" applyBorder="1" applyAlignment="1">
      <alignment vertical="center" wrapText="1"/>
    </xf>
    <xf numFmtId="0" fontId="0" fillId="0" borderId="0" xfId="0" applyNumberFormat="1" applyAlignment="1">
      <alignment/>
    </xf>
    <xf numFmtId="164" fontId="3" fillId="0" borderId="0" xfId="0" applyFont="1" applyBorder="1" applyAlignment="1">
      <alignment/>
    </xf>
    <xf numFmtId="164" fontId="3" fillId="0" borderId="23" xfId="0" applyFont="1" applyBorder="1" applyAlignment="1">
      <alignment horizontal="center" vertical="center"/>
    </xf>
    <xf numFmtId="0" fontId="3" fillId="0" borderId="0" xfId="0" applyNumberFormat="1" applyFont="1" applyAlignment="1">
      <alignment wrapText="1"/>
    </xf>
    <xf numFmtId="0" fontId="4" fillId="0" borderId="0" xfId="0" applyNumberFormat="1" applyFont="1"/>
    <xf numFmtId="0" fontId="3" fillId="0" borderId="0" xfId="0" applyNumberFormat="1" applyFont="1" applyBorder="1" applyAlignment="1">
      <alignment wrapText="1"/>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wrapText="1"/>
    </xf>
    <xf numFmtId="0" fontId="3" fillId="0" borderId="0" xfId="0" applyNumberFormat="1" applyFont="1" applyBorder="1" applyAlignment="1">
      <alignment horizontal="right"/>
    </xf>
    <xf numFmtId="0" fontId="3" fillId="0" borderId="14" xfId="0" applyNumberFormat="1" applyFont="1" applyBorder="1"/>
    <xf numFmtId="0" fontId="17" fillId="0" borderId="24" xfId="0" applyNumberFormat="1" applyFont="1" applyBorder="1" applyAlignment="1">
      <alignment horizontal="center"/>
    </xf>
    <xf numFmtId="0" fontId="3" fillId="0" borderId="15" xfId="0" applyNumberFormat="1" applyFont="1" applyBorder="1"/>
    <xf numFmtId="0" fontId="3" fillId="0" borderId="16" xfId="0" applyNumberFormat="1" applyFont="1" applyBorder="1" applyAlignment="1">
      <alignment horizontal="right"/>
    </xf>
    <xf numFmtId="0" fontId="3" fillId="0" borderId="17" xfId="0" applyNumberFormat="1" applyFont="1" applyBorder="1"/>
    <xf numFmtId="0" fontId="3" fillId="0" borderId="17" xfId="0" applyNumberFormat="1" applyFont="1" applyBorder="1" applyAlignment="1">
      <alignment horizontal="center"/>
    </xf>
    <xf numFmtId="0" fontId="3" fillId="0" borderId="18" xfId="0" applyNumberFormat="1" applyFont="1" applyBorder="1" applyAlignment="1">
      <alignment horizontal="right"/>
    </xf>
    <xf numFmtId="0" fontId="3" fillId="0" borderId="25" xfId="0" applyNumberFormat="1" applyFont="1" applyBorder="1"/>
    <xf numFmtId="0" fontId="3" fillId="0" borderId="19" xfId="0" applyNumberFormat="1" applyFont="1" applyBorder="1"/>
    <xf numFmtId="0" fontId="3" fillId="0" borderId="14" xfId="0" applyNumberFormat="1" applyFont="1" applyBorder="1" applyAlignment="1">
      <alignment horizontal="center" vertical="center"/>
    </xf>
    <xf numFmtId="0" fontId="17" fillId="0" borderId="15" xfId="0" applyNumberFormat="1" applyFont="1" applyBorder="1" applyAlignment="1">
      <alignment horizontal="center" vertical="center" wrapText="1"/>
    </xf>
    <xf numFmtId="0" fontId="3" fillId="0" borderId="16" xfId="0" applyNumberFormat="1" applyFont="1" applyBorder="1" applyAlignment="1">
      <alignment horizontal="right" vertical="center"/>
    </xf>
    <xf numFmtId="0" fontId="3" fillId="0" borderId="17" xfId="0" applyNumberFormat="1" applyFont="1" applyBorder="1" applyAlignment="1">
      <alignment horizontal="left" vertical="center" wrapText="1"/>
    </xf>
    <xf numFmtId="164" fontId="3" fillId="0" borderId="17" xfId="0" applyNumberFormat="1" applyFont="1" applyBorder="1" applyAlignment="1">
      <alignment horizontal="left" vertical="center" wrapText="1"/>
    </xf>
    <xf numFmtId="0" fontId="3" fillId="0" borderId="17" xfId="0" applyNumberFormat="1" applyFont="1" applyBorder="1" applyAlignment="1">
      <alignment horizontal="left"/>
    </xf>
    <xf numFmtId="0" fontId="3" fillId="0" borderId="19" xfId="0" applyNumberFormat="1" applyFont="1" applyBorder="1" applyAlignment="1">
      <alignment horizontal="left" wrapText="1"/>
    </xf>
    <xf numFmtId="0" fontId="3" fillId="0" borderId="0" xfId="0" applyNumberFormat="1" applyFont="1" applyAlignment="1">
      <alignment/>
    </xf>
    <xf numFmtId="0" fontId="4" fillId="0" borderId="0" xfId="0" applyNumberFormat="1" applyFont="1" applyAlignment="1">
      <alignment horizontal="left" vertical="center"/>
    </xf>
    <xf numFmtId="164" fontId="4" fillId="0" borderId="0" xfId="0" applyFont="1" applyAlignment="1">
      <alignment horizontal="center"/>
    </xf>
    <xf numFmtId="0" fontId="3" fillId="0" borderId="26" xfId="0" applyNumberFormat="1" applyFont="1" applyBorder="1" applyAlignment="1">
      <alignment horizontal="center" wrapText="1"/>
    </xf>
    <xf numFmtId="0" fontId="3" fillId="0" borderId="27" xfId="0" applyNumberFormat="1" applyFont="1" applyBorder="1" applyAlignment="1">
      <alignment horizontal="center" wrapText="1"/>
    </xf>
    <xf numFmtId="0" fontId="3" fillId="0" borderId="28" xfId="0" applyNumberFormat="1" applyFont="1" applyBorder="1" applyAlignment="1">
      <alignment horizontal="center" wrapText="1"/>
    </xf>
    <xf numFmtId="0" fontId="3" fillId="0" borderId="0" xfId="0" applyNumberFormat="1" applyFont="1" applyAlignment="1">
      <alignment horizontal="center"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2" fillId="0" borderId="26"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14" fillId="0" borderId="29" xfId="0" applyNumberFormat="1" applyFont="1" applyBorder="1" applyAlignment="1">
      <alignment horizontal="center" vertical="center" wrapText="1"/>
    </xf>
    <xf numFmtId="0" fontId="14" fillId="0" borderId="30"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31"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32" xfId="0" applyNumberFormat="1" applyFont="1" applyBorder="1" applyAlignment="1">
      <alignment horizontal="center" vertical="center" wrapText="1"/>
    </xf>
    <xf numFmtId="0" fontId="0" fillId="0" borderId="0" xfId="0" applyNumberFormat="1" applyAlignment="1">
      <alignment horizontal="center" vertical="center"/>
    </xf>
    <xf numFmtId="0" fontId="0" fillId="0" borderId="0" xfId="0" applyNumberForma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44">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C000"/>
        </patternFill>
      </fill>
      <border/>
    </dxf>
    <dxf>
      <fill>
        <patternFill>
          <bgColor rgb="FFFF0000"/>
        </patternFill>
      </fill>
      <border/>
    </dxf>
    <dxf>
      <fill>
        <patternFill>
          <bgColor rgb="FFFFC000"/>
        </patternFill>
      </fill>
      <border/>
    </dxf>
    <dxf>
      <fill>
        <patternFill>
          <bgColor rgb="FFFF0000"/>
        </patternFill>
      </fill>
      <border/>
    </dxf>
    <dxf>
      <fill>
        <patternFill>
          <bgColor rgb="FFFF0000"/>
        </patternFill>
      </fill>
      <border/>
    </dxf>
    <dxf>
      <fill>
        <patternFill>
          <bgColor rgb="FF92D050"/>
        </patternFill>
      </fill>
      <border/>
    </dxf>
    <dxf>
      <fill>
        <patternFill>
          <bgColor rgb="FFFFFF00"/>
        </patternFill>
      </fill>
      <border/>
    </dxf>
    <dxf>
      <fill>
        <patternFill>
          <bgColor rgb="FFFFC000"/>
        </patternFill>
      </fill>
      <border/>
    </dxf>
    <dxf>
      <fill>
        <patternFill>
          <bgColor rgb="FFFF0000"/>
        </patternFill>
      </fill>
      <border/>
    </dxf>
    <dxf>
      <fill>
        <patternFill>
          <bgColor rgb="FFFF0000"/>
        </patternFill>
      </fill>
      <border/>
    </dxf>
    <dxf>
      <fill>
        <patternFill>
          <bgColor theme="9" tint="-0.4999699890613556"/>
        </patternFill>
      </fill>
      <border/>
    </dxf>
    <dxf>
      <fill>
        <patternFill>
          <bgColor rgb="FFFF0000"/>
        </patternFill>
      </fill>
      <border/>
    </dxf>
    <dxf>
      <fill>
        <patternFill>
          <bgColor rgb="FF92D050"/>
        </patternFill>
      </fill>
      <border/>
    </dxf>
    <dxf>
      <fill>
        <patternFill>
          <bgColor rgb="FFFFFF00"/>
        </patternFill>
      </fill>
      <border/>
    </dxf>
    <dxf>
      <fill>
        <patternFill>
          <bgColor rgb="FFFFC000"/>
        </patternFill>
      </fill>
      <border/>
    </dxf>
    <dxf>
      <fill>
        <patternFill>
          <bgColor rgb="FFFF0000"/>
        </patternFill>
      </fill>
      <border/>
    </dxf>
    <dxf>
      <fill>
        <patternFill>
          <bgColor rgb="FFFF0000"/>
        </patternFill>
      </fill>
      <border/>
    </dxf>
    <dxf>
      <fill>
        <patternFill>
          <bgColor theme="9" tint="-0.4999699890613556"/>
        </patternFill>
      </fill>
      <border/>
    </dxf>
    <dxf>
      <fill>
        <patternFill>
          <bgColor rgb="FFFFC000"/>
        </patternFill>
      </fill>
      <border/>
    </dxf>
    <dxf>
      <fill>
        <patternFill>
          <bgColor rgb="FFFF0000"/>
        </patternFill>
      </fill>
      <border/>
    </dxf>
    <dxf>
      <fill>
        <patternFill>
          <bgColor rgb="FFFF0000"/>
        </patternFill>
      </fill>
      <border/>
    </dxf>
    <dxf>
      <fill>
        <patternFill>
          <bgColor rgb="FF92D050"/>
        </patternFill>
      </fill>
      <border/>
    </dxf>
    <dxf>
      <fill>
        <patternFill>
          <bgColor rgb="FFFFFF00"/>
        </patternFill>
      </fill>
      <border/>
    </dxf>
    <dxf>
      <fill>
        <patternFill>
          <bgColor rgb="FFFFC000"/>
        </patternFill>
      </fill>
      <border/>
    </dxf>
    <dxf>
      <fill>
        <patternFill>
          <bgColor rgb="FFFF0000"/>
        </patternFill>
      </fill>
      <border/>
    </dxf>
    <dxf>
      <fill>
        <patternFill>
          <bgColor rgb="FFFF0000"/>
        </patternFill>
      </fill>
      <border/>
    </dxf>
    <dxf>
      <fill>
        <patternFill>
          <bgColor theme="9" tint="-0.4999699890613556"/>
        </patternFill>
      </fill>
      <border/>
    </dxf>
    <dxf>
      <fill>
        <patternFill>
          <bgColor rgb="FFFF0000"/>
        </patternFill>
      </fill>
      <border/>
    </dxf>
    <dxf>
      <fill>
        <patternFill>
          <bgColor rgb="FFFFC000"/>
        </patternFill>
      </fill>
      <border/>
    </dxf>
    <dxf>
      <fill>
        <patternFill>
          <bgColor rgb="FFFF0000"/>
        </patternFill>
      </fill>
      <border/>
    </dxf>
    <dxf>
      <fill>
        <patternFill>
          <bgColor rgb="FF92D050"/>
        </patternFill>
      </fill>
      <border/>
    </dxf>
    <dxf>
      <fill>
        <patternFill>
          <bgColor rgb="FFFFFF00"/>
        </patternFill>
      </fill>
      <border/>
    </dxf>
    <dxf>
      <fill>
        <patternFill>
          <bgColor rgb="FFFFC000"/>
        </patternFill>
      </fill>
      <border/>
    </dxf>
    <dxf>
      <fill>
        <patternFill>
          <bgColor rgb="FFFF0000"/>
        </patternFill>
      </fill>
      <border/>
    </dxf>
    <dxf>
      <fill>
        <patternFill>
          <bgColor rgb="FFFF0000"/>
        </patternFill>
      </fill>
      <border/>
    </dxf>
    <dxf>
      <fill>
        <patternFill>
          <bgColor theme="9" tint="-0.4999699890613556"/>
        </patternFill>
      </fill>
      <border/>
    </dxf>
    <dxf>
      <fill>
        <patternFill>
          <bgColor rgb="FFFFC000"/>
        </patternFill>
      </fill>
      <border/>
    </dxf>
    <dxf>
      <fill>
        <patternFill>
          <bgColor rgb="FFFF0000"/>
        </patternFill>
      </fill>
      <border/>
    </dxf>
    <dxf>
      <fill>
        <patternFill>
          <bgColor rgb="FFFF0000"/>
        </patternFill>
      </fill>
      <border/>
    </dxf>
    <dxf>
      <fill>
        <patternFill>
          <bgColor rgb="FF92D050"/>
        </patternFill>
      </fill>
      <border/>
    </dxf>
    <dxf>
      <fill>
        <patternFill>
          <bgColor rgb="FFFFFF00"/>
        </patternFill>
      </fill>
      <border/>
    </dxf>
    <dxf>
      <fill>
        <patternFill>
          <bgColor rgb="FFFFC000"/>
        </patternFill>
      </fill>
      <border/>
    </dxf>
    <dxf>
      <fill>
        <patternFill>
          <bgColor rgb="FFFF0000"/>
        </patternFill>
      </fill>
      <border/>
    </dxf>
    <dxf>
      <fill>
        <patternFill>
          <bgColor rgb="FFFF0000"/>
        </patternFill>
      </fill>
      <border/>
    </dxf>
    <dxf>
      <fill>
        <patternFill>
          <bgColor theme="9" tint="-0.4999699890613556"/>
        </patternFill>
      </fill>
      <border/>
    </dxf>
    <dxf>
      <fill>
        <patternFill>
          <bgColor rgb="FFFFC000"/>
        </patternFill>
      </fill>
      <border/>
    </dxf>
    <dxf>
      <fill>
        <patternFill>
          <bgColor rgb="FFFF0000"/>
        </patternFill>
      </fill>
      <border/>
    </dxf>
    <dxf>
      <fill>
        <patternFill>
          <bgColor rgb="FFFF0000"/>
        </patternFill>
      </fill>
      <border/>
    </dxf>
    <dxf>
      <fill>
        <patternFill>
          <bgColor rgb="FFFF0000"/>
        </patternFill>
      </fill>
      <border/>
    </dxf>
    <dxf>
      <fill>
        <patternFill>
          <bgColor rgb="FF92D050"/>
        </patternFill>
      </fill>
      <border/>
    </dxf>
    <dxf>
      <fill>
        <patternFill>
          <bgColor rgb="FFFFFF00"/>
        </patternFill>
      </fill>
      <border/>
    </dxf>
    <dxf>
      <fill>
        <patternFill>
          <bgColor rgb="FFFFC000"/>
        </patternFill>
      </fill>
      <border/>
    </dxf>
    <dxf>
      <fill>
        <patternFill>
          <bgColor rgb="FFFF0000"/>
        </patternFill>
      </fill>
      <border/>
    </dxf>
    <dxf>
      <fill>
        <patternFill>
          <bgColor rgb="FFFF0000"/>
        </patternFill>
      </fill>
      <border/>
    </dxf>
    <dxf>
      <fill>
        <patternFill>
          <bgColor theme="9" tint="-0.4999699890613556"/>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rgb="FF00B0F0"/>
        </patternFill>
      </fill>
      <border/>
    </dxf>
    <dxf>
      <fill>
        <patternFill>
          <bgColor theme="8" tint="0.3999499976634979"/>
        </patternFill>
      </fill>
      <border/>
    </dxf>
    <dxf>
      <fill>
        <patternFill>
          <bgColor rgb="FF00B0F0"/>
        </patternFill>
      </fill>
      <border/>
    </dxf>
    <dxf>
      <fill>
        <patternFill>
          <bgColor rgb="FFFF0000"/>
        </patternFill>
      </fill>
      <border/>
    </dxf>
    <dxf>
      <fill>
        <patternFill>
          <bgColor rgb="FF00B0F0"/>
        </patternFill>
      </fill>
      <border/>
    </dxf>
    <dxf>
      <fill>
        <patternFill>
          <bgColor theme="8" tint="0.3999499976634979"/>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Vervoerskeuze instapklas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Instapklas!$B$11:$B$16</c:f>
              <c:strCache/>
            </c:strRef>
          </c:cat>
          <c:val>
            <c:numRef>
              <c:f>Instapklas!$C$11:$C$16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Betrouwbaarheid meting instapklas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Instapklas!$P$47:$P$48</c:f>
            </c:strRef>
          </c:cat>
          <c:val>
            <c:numRef>
              <c:f>Instapklas!$Q$47:$Q$48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5de leerjaar trimester 2 fase 1</a:t>
            </a:r>
          </a:p>
        </c:rich>
      </c:tx>
      <c:layout>
        <c:manualLayout>
          <c:xMode val="edge"/>
          <c:yMode val="edge"/>
          <c:x val="0.18325"/>
          <c:y val="0.02475"/>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'5de leerjaar'!$M$7:$M$8</c:f>
            </c:strRef>
          </c:cat>
          <c:val>
            <c:numRef>
              <c:f>'5de leerjaar'!$N$7:$N$8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5de leerjaar trimester</a:t>
            </a:r>
            <a:r>
              <a:rPr lang="en-US" cap="none" u="none" baseline="0">
                <a:latin typeface="Calibri"/>
                <a:ea typeface="Calibri"/>
                <a:cs typeface="Calibri"/>
              </a:rPr>
              <a:t> 3 </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'5de leerjaar'!$R$11:$R$16</c:f>
              <c:strCache/>
            </c:strRef>
          </c:cat>
          <c:val>
            <c:numRef>
              <c:f>'5de leerjaar'!$S$11:$S$16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5de leerjaar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'5de leerjaar'!$M$10:$M$11</c:f>
            </c:strRef>
          </c:cat>
          <c:val>
            <c:numRef>
              <c:f>'5de leerjaar'!$N$10:$N$11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5de leerjaar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'5de leerjaar'!$M$44:$M$45</c:f>
            </c:strRef>
          </c:cat>
          <c:val>
            <c:numRef>
              <c:f>'5de leerjaar'!$N$44:$N$45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5de leerjaar trimester</a:t>
            </a:r>
            <a:r>
              <a:rPr lang="en-US" cap="none" u="none" baseline="0">
                <a:latin typeface="Calibri"/>
                <a:ea typeface="Calibri"/>
                <a:cs typeface="Calibri"/>
              </a:rPr>
              <a:t> 1</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'5de leerjaar'!$B$51:$B$56</c:f>
              <c:strCache/>
            </c:strRef>
          </c:cat>
          <c:val>
            <c:numRef>
              <c:f>'5de leerjaar'!$C$51:$C$56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orientation="portrait"/>
  </c:printSettings>
  <c:date1904 val="0"/>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5de leerjaar trimester</a:t>
            </a:r>
            <a:r>
              <a:rPr lang="en-US" cap="none" u="none" baseline="0">
                <a:latin typeface="Calibri"/>
                <a:ea typeface="Calibri"/>
                <a:cs typeface="Calibri"/>
              </a:rPr>
              <a:t> 2</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'5de leerjaar'!$I$51:$I$56</c:f>
              <c:strCache/>
            </c:strRef>
          </c:cat>
          <c:val>
            <c:numRef>
              <c:f>'5de leerjaar'!$J$51:$J$56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5de leerjaar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'5de leerjaar'!$M$47:$M$48</c:f>
            </c:strRef>
          </c:cat>
          <c:val>
            <c:numRef>
              <c:f>'5de leerjaar'!$N$47:$N$48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5de leerjaar trimester</a:t>
            </a:r>
            <a:r>
              <a:rPr lang="en-US" cap="none" u="none" baseline="0">
                <a:latin typeface="Calibri"/>
                <a:ea typeface="Calibri"/>
                <a:cs typeface="Calibri"/>
              </a:rPr>
              <a:t> 3</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'5de leerjaar'!$R$51:$R$56</c:f>
              <c:strCache/>
            </c:strRef>
          </c:cat>
          <c:val>
            <c:numRef>
              <c:f>'5de leerjaar'!$S$51:$S$56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5de leerjaar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'5de leerjaar'!$M$50:$M$51</c:f>
            </c:strRef>
          </c:cat>
          <c:val>
            <c:numRef>
              <c:f>'5de leerjaar'!$N$50:$N$51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 trimester</a:t>
            </a:r>
            <a:r>
              <a:rPr lang="en-US" cap="none" u="none" baseline="0">
                <a:latin typeface="Calibri"/>
                <a:ea typeface="Calibri"/>
                <a:cs typeface="Calibri"/>
              </a:rPr>
              <a:t> 1</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'6de leerjaar'!$B$11:$B$16</c:f>
              <c:strCache/>
            </c:strRef>
          </c:cat>
          <c:val>
            <c:numRef>
              <c:f>'6de leerjaar'!$C$11:$C$16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Vervoerskeuze instapklas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Instapklas!$S$51:$S$56</c:f>
              <c:strCache/>
            </c:strRef>
          </c:cat>
          <c:val>
            <c:numRef>
              <c:f>Instapklas!$T$51:$T$56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6de leerjaar</a:t>
            </a:r>
            <a:r>
              <a:rPr lang="en-US" cap="none" u="none" baseline="0">
                <a:latin typeface="Calibri"/>
                <a:ea typeface="Calibri"/>
                <a:cs typeface="Calibri"/>
              </a:rPr>
              <a:t>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'6de leerjaar'!$N$4:$N$5</c:f>
            </c:strRef>
          </c:cat>
          <c:val>
            <c:numRef>
              <c:f>'6de leerjaar'!$O$4:$O$5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a:t>
            </a:r>
            <a:r>
              <a:rPr lang="en-US" cap="none" u="none" baseline="0">
                <a:latin typeface="Calibri"/>
                <a:ea typeface="Calibri"/>
                <a:cs typeface="Calibri"/>
              </a:rPr>
              <a:t> trimester 2</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'6de leerjaar'!$I$11:$I$16</c:f>
              <c:strCache/>
            </c:strRef>
          </c:cat>
          <c:val>
            <c:numRef>
              <c:f>'6de leerjaar'!$J$11:$J$16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6de leerjaar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'6de leerjaar'!$N$7:$N$8</c:f>
            </c:strRef>
          </c:cat>
          <c:val>
            <c:numRef>
              <c:f>'6de leerjaar'!$O$7:$O$8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a:t>
            </a:r>
            <a:r>
              <a:rPr lang="en-US" cap="none" u="none" baseline="0">
                <a:latin typeface="Calibri"/>
                <a:ea typeface="Calibri"/>
                <a:cs typeface="Calibri"/>
              </a:rPr>
              <a:t> trimester 3</a:t>
            </a:r>
            <a:r>
              <a:rPr lang="en-US" cap="none" u="none" baseline="0">
                <a:latin typeface="Calibri"/>
                <a:ea typeface="Calibri"/>
                <a:cs typeface="Calibri"/>
              </a:rPr>
              <a:t>
fase1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'6de leerjaar'!$R$11:$R$16</c:f>
              <c:strCache/>
            </c:strRef>
          </c:cat>
          <c:val>
            <c:numRef>
              <c:f>'6de leerjaar'!$S$11:$S$16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6de leerjaar trimester 3 fase1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'6de leerjaar'!$N$10:$N$11</c:f>
            </c:strRef>
          </c:cat>
          <c:val>
            <c:numRef>
              <c:f>'6de leerjaar'!$O$10:$O$11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 trimester</a:t>
            </a:r>
            <a:r>
              <a:rPr lang="en-US" cap="none" u="none" baseline="0">
                <a:latin typeface="Calibri"/>
                <a:ea typeface="Calibri"/>
                <a:cs typeface="Calibri"/>
              </a:rPr>
              <a:t> 1</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'6de leerjaar'!$B$51:$B$56</c:f>
              <c:strCache/>
            </c:strRef>
          </c:cat>
          <c:val>
            <c:numRef>
              <c:f>'6de leerjaar'!$C$51:$C$56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6de leerjaar</a:t>
            </a:r>
            <a:r>
              <a:rPr lang="en-US" cap="none" u="none" baseline="0">
                <a:latin typeface="Calibri"/>
                <a:ea typeface="Calibri"/>
                <a:cs typeface="Calibri"/>
              </a:rPr>
              <a:t>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'6de leerjaar'!$N$4:$N$5</c:f>
            </c:strRef>
          </c:cat>
          <c:val>
            <c:numRef>
              <c:f>'6de leerjaar'!$O$4:$O$5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a:t>
            </a:r>
            <a:r>
              <a:rPr lang="en-US" cap="none" u="none" baseline="0">
                <a:latin typeface="Calibri"/>
                <a:ea typeface="Calibri"/>
                <a:cs typeface="Calibri"/>
              </a:rPr>
              <a:t> trimester 2</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'6de leerjaar'!$I$51:$I$56</c:f>
              <c:strCache/>
            </c:strRef>
          </c:cat>
          <c:val>
            <c:numRef>
              <c:f>'6de leerjaar'!$J$51:$J$56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6de leerjaar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'6de leerjaar'!$N$47:$N$48</c:f>
            </c:strRef>
          </c:cat>
          <c:val>
            <c:numRef>
              <c:f>'6de leerjaar'!$O$47:$O$48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a:t>
            </a:r>
            <a:r>
              <a:rPr lang="en-US" cap="none" u="none" baseline="0">
                <a:latin typeface="Calibri"/>
                <a:ea typeface="Calibri"/>
                <a:cs typeface="Calibri"/>
              </a:rPr>
              <a:t> trimester 3 </a:t>
            </a:r>
            <a:r>
              <a:rPr lang="en-US" cap="none" u="none" baseline="0">
                <a:latin typeface="Calibri"/>
                <a:ea typeface="Calibri"/>
                <a:cs typeface="Calibri"/>
              </a:rPr>
              <a:t>
fase3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'6de leerjaar'!$R$51:$R$56</c:f>
              <c:strCache/>
            </c:strRef>
          </c:cat>
          <c:val>
            <c:numRef>
              <c:f>'6de leerjaar'!$S$51:$S$56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Betrouwbaarheid meting instapklas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Instapklas!$P$50:$P$51</c:f>
            </c:strRef>
          </c:cat>
          <c:val>
            <c:numRef>
              <c:f>Instapklas!$Q$50:$Q$51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6de leerjaar trimester 3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'6de leerjaar'!$N$50:$N$51</c:f>
            </c:strRef>
          </c:cat>
          <c:val>
            <c:numRef>
              <c:f>'6de leerjaar'!$O$50:$O$51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personeel trimester</a:t>
            </a:r>
            <a:r>
              <a:rPr lang="en-US" cap="none" u="none" baseline="0">
                <a:latin typeface="Calibri"/>
                <a:ea typeface="Calibri"/>
                <a:cs typeface="Calibri"/>
              </a:rPr>
              <a:t> 1</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Personeel!$B$11:$B$16</c:f>
              <c:strCache/>
            </c:strRef>
          </c:cat>
          <c:val>
            <c:numRef>
              <c:f>Personeel!$C$11:$C$16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personeel </a:t>
            </a:r>
            <a:r>
              <a:rPr lang="en-US" cap="none" u="none" baseline="0">
                <a:latin typeface="Calibri"/>
                <a:ea typeface="Calibri"/>
                <a:cs typeface="Calibri"/>
              </a:rPr>
              <a:t> </a:t>
            </a:r>
            <a:r>
              <a:rPr lang="en-US" cap="none" u="none" baseline="0">
                <a:latin typeface="Calibri"/>
                <a:ea typeface="Calibri"/>
                <a:cs typeface="Calibri"/>
              </a:rPr>
              <a:t>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Personeel!$N$4:$N$5</c:f>
            </c:strRef>
          </c:cat>
          <c:val>
            <c:numRef>
              <c:f>Personeel!$O$4:$O$5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personeel </a:t>
            </a:r>
            <a:r>
              <a:rPr lang="en-US" cap="none" u="none" baseline="0">
                <a:latin typeface="Calibri"/>
                <a:ea typeface="Calibri"/>
                <a:cs typeface="Calibri"/>
              </a:rPr>
              <a:t>trimester 2</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Personeel!$I$11:$I$16</c:f>
              <c:strCache/>
            </c:strRef>
          </c:cat>
          <c:val>
            <c:numRef>
              <c:f>Personeel!$J$11:$J$16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personeel </a:t>
            </a:r>
            <a:r>
              <a:rPr lang="en-US" cap="none" u="none" baseline="0">
                <a:latin typeface="Calibri"/>
                <a:ea typeface="Calibri"/>
                <a:cs typeface="Calibri"/>
              </a:rPr>
              <a:t>
leerjaar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Personeel!$N$7:$N$8</c:f>
            </c:strRef>
          </c:cat>
          <c:val>
            <c:numRef>
              <c:f>Personeel!$O$7:$O$8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personeel </a:t>
            </a:r>
            <a:r>
              <a:rPr lang="en-US" cap="none" u="none" baseline="0">
                <a:latin typeface="Calibri"/>
                <a:ea typeface="Calibri"/>
                <a:cs typeface="Calibri"/>
              </a:rPr>
              <a:t>trimester 3</a:t>
            </a:r>
            <a:r>
              <a:rPr lang="en-US" cap="none" u="none" baseline="0">
                <a:latin typeface="Calibri"/>
                <a:ea typeface="Calibri"/>
                <a:cs typeface="Calibri"/>
              </a:rPr>
              <a:t>
fase1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Personeel!$R$11:$R$16</c:f>
              <c:strCache/>
            </c:strRef>
          </c:cat>
          <c:val>
            <c:numRef>
              <c:f>Personeel!$S$11:$S$16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personeel trimester 3 fase1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Personeel!$N$10:$N$11</c:f>
            </c:strRef>
          </c:cat>
          <c:val>
            <c:numRef>
              <c:f>Personeel!$O$10:$O$11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 trimester</a:t>
            </a:r>
            <a:r>
              <a:rPr lang="en-US" cap="none" u="none" baseline="0">
                <a:latin typeface="Calibri"/>
                <a:ea typeface="Calibri"/>
                <a:cs typeface="Calibri"/>
              </a:rPr>
              <a:t> 1</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Personeel!$B$51:$B$56</c:f>
              <c:strCache/>
            </c:strRef>
          </c:cat>
          <c:val>
            <c:numRef>
              <c:f>Personeel!$C$51:$C$56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personeel</a:t>
            </a:r>
            <a:r>
              <a:rPr lang="en-US" cap="none" u="none" baseline="0">
                <a:latin typeface="Calibri"/>
                <a:ea typeface="Calibri"/>
                <a:cs typeface="Calibri"/>
              </a:rPr>
              <a:t> </a:t>
            </a:r>
            <a:r>
              <a:rPr lang="en-US" cap="none" u="none" baseline="0">
                <a:latin typeface="Calibri"/>
                <a:ea typeface="Calibri"/>
                <a:cs typeface="Calibri"/>
              </a:rPr>
              <a:t>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Personeel!$N$44:$N$45</c:f>
            </c:strRef>
          </c:cat>
          <c:val>
            <c:numRef>
              <c:f>Personeel!$O$44:$O$45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6de leerjaar</a:t>
            </a:r>
            <a:r>
              <a:rPr lang="en-US" cap="none" u="none" baseline="0">
                <a:latin typeface="Calibri"/>
                <a:ea typeface="Calibri"/>
                <a:cs typeface="Calibri"/>
              </a:rPr>
              <a:t> trimester 2</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Personeel!$I$51:$I$56</c:f>
              <c:strCache/>
            </c:strRef>
          </c:cat>
          <c:val>
            <c:numRef>
              <c:f>Personeel!$J$51:$J$56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1e kleuterklas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kleuterklas'!$B$11:$B$16</c:f>
              <c:strCache/>
            </c:strRef>
          </c:cat>
          <c:val>
            <c:numRef>
              <c:f>'1ste kleuterklas'!$C$11:$C$16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personeel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Personeel!$N$47:$N$48</c:f>
            </c:strRef>
          </c:cat>
          <c:val>
            <c:numRef>
              <c:f>Personeel!$O$47:$O$48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personeel </a:t>
            </a:r>
            <a:r>
              <a:rPr lang="en-US" cap="none" u="none" baseline="0">
                <a:latin typeface="Calibri"/>
                <a:ea typeface="Calibri"/>
                <a:cs typeface="Calibri"/>
              </a:rPr>
              <a:t>trimester 3 </a:t>
            </a:r>
            <a:r>
              <a:rPr lang="en-US" cap="none" u="none" baseline="0">
                <a:latin typeface="Calibri"/>
                <a:ea typeface="Calibri"/>
                <a:cs typeface="Calibri"/>
              </a:rPr>
              <a:t>
fase3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Personeel!$R$51:$R$56</c:f>
              <c:strCache/>
            </c:strRef>
          </c:cat>
          <c:val>
            <c:numRef>
              <c:f>Personeel!$S$51:$S$56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personeel</a:t>
            </a:r>
            <a:r>
              <a:rPr lang="en-US" cap="none" u="none" baseline="0">
                <a:latin typeface="Calibri"/>
                <a:ea typeface="Calibri"/>
                <a:cs typeface="Calibri"/>
              </a:rPr>
              <a:t> </a:t>
            </a:r>
            <a:r>
              <a:rPr lang="en-US" cap="none" u="none" baseline="0">
                <a:latin typeface="Calibri"/>
                <a:ea typeface="Calibri"/>
                <a:cs typeface="Calibri"/>
              </a:rPr>
              <a:t>trimester 3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Personeel!$N$50:$N$51</c:f>
            </c:strRef>
          </c:cat>
          <c:val>
            <c:numRef>
              <c:f>Personeel!$O$50:$O$51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ctr">
              <a:defRPr/>
            </a:pPr>
            <a:r>
              <a:rPr lang="en-US" cap="none" u="none" baseline="0">
                <a:latin typeface="Calibri"/>
                <a:ea typeface="Calibri"/>
                <a:cs typeface="Calibri"/>
              </a:rPr>
              <a:t>Vervoerskeuze school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school'!$C$30:$C$35</c:f>
              <c:strCache/>
            </c:strRef>
          </c:cat>
          <c:val>
            <c:numRef>
              <c:f>'Totaal school'!$D$30:$D$35</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'Totaal school'!$C$37:$C$38</c:f>
              <c:strCache/>
            </c:strRef>
          </c:cat>
          <c:val>
            <c:numRef>
              <c:f>'Totaal school'!$D$37:$D$38</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ctr">
              <a:defRPr/>
            </a:pPr>
            <a:r>
              <a:rPr lang="en-US" cap="none" u="none" baseline="0">
                <a:latin typeface="Calibri"/>
                <a:ea typeface="Calibri"/>
                <a:cs typeface="Calibri"/>
              </a:rPr>
              <a:t>Vervoerskeuze school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school'!$J$15:$J$20</c:f>
              <c:strCache/>
            </c:strRef>
          </c:cat>
          <c:val>
            <c:numRef>
              <c:f>'Totaal school'!$K$15:$K$20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'Totaal school'!$J$37:$J$38</c:f>
              <c:strCache/>
            </c:strRef>
          </c:cat>
          <c:val>
            <c:numRef>
              <c:f>'Totaal school'!$K$37:$K$38</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ctr">
              <a:defRPr/>
            </a:pPr>
            <a:r>
              <a:rPr lang="en-US" cap="none" u="none" baseline="0">
                <a:latin typeface="Calibri"/>
                <a:ea typeface="Calibri"/>
                <a:cs typeface="Calibri"/>
              </a:rPr>
              <a:t>Vervoerskeuze school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school'!$Q$15:$Q$20</c:f>
              <c:strCache/>
            </c:strRef>
          </c:cat>
          <c:val>
            <c:numRef>
              <c:f>'Totaal school'!$R$15:$R$20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'Totaal school'!$Q$37:$Q$38</c:f>
              <c:strCache/>
            </c:strRef>
          </c:cat>
          <c:val>
            <c:numRef>
              <c:f>'Totaal school'!$R$37:$R$38</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ctr">
              <a:defRPr/>
            </a:pPr>
            <a:r>
              <a:rPr lang="en-US" cap="none" u="none" baseline="0">
                <a:latin typeface="Calibri"/>
                <a:ea typeface="Calibri"/>
                <a:cs typeface="Calibri"/>
              </a:rPr>
              <a:t>Vervoerskeuze school trimester 1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school'!$C$76:$C$81</c:f>
              <c:strCache/>
            </c:strRef>
          </c:cat>
          <c:val>
            <c:numRef>
              <c:f>'Totaal school'!$D$76:$D$81</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a:t>
            </a:r>
            <a:r>
              <a:rPr lang="en-US" cap="none" u="none" baseline="0">
                <a:latin typeface="Calibri"/>
                <a:ea typeface="Calibri"/>
                <a:cs typeface="Calibri"/>
              </a:rPr>
              <a:t> 1e kleuterklas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kleuterklas'!$P$4:$P$5</c:f>
            </c:strRef>
          </c:cat>
          <c:val>
            <c:numRef>
              <c:f>'1ste kleuterklas'!$Q$4:$Q$5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'Totaal school'!$C$98:$C$99</c:f>
              <c:strCache/>
            </c:strRef>
          </c:cat>
          <c:val>
            <c:numRef>
              <c:f>'Totaal school'!$D$98:$D$99</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ctr">
              <a:defRPr/>
            </a:pPr>
            <a:r>
              <a:rPr lang="en-US" cap="none" u="none" baseline="0">
                <a:latin typeface="Calibri"/>
                <a:ea typeface="Calibri"/>
                <a:cs typeface="Calibri"/>
              </a:rPr>
              <a:t>Vervoerskeuze school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school'!$J$76:$J$81</c:f>
              <c:strCache/>
            </c:strRef>
          </c:cat>
          <c:val>
            <c:numRef>
              <c:f>'Totaal school'!$K$76:$K$81</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'Totaal school'!$J$98:$J$99</c:f>
              <c:strCache/>
            </c:strRef>
          </c:cat>
          <c:val>
            <c:numRef>
              <c:f>'Totaal school'!$K$98:$K$99</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ctr">
              <a:defRPr/>
            </a:pPr>
            <a:r>
              <a:rPr lang="en-US" cap="none" u="none" baseline="0">
                <a:latin typeface="Calibri"/>
                <a:ea typeface="Calibri"/>
                <a:cs typeface="Calibri"/>
              </a:rPr>
              <a:t>Vervoerskeuze school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school'!$Q$76:$Q$81</c:f>
              <c:strCache/>
            </c:strRef>
          </c:cat>
          <c:val>
            <c:numRef>
              <c:f>'Totaal school'!$R$76:$R$81</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'Totaal school'!$Q$98:$Q$99</c:f>
              <c:strCache/>
            </c:strRef>
          </c:cat>
          <c:val>
            <c:numRef>
              <c:f>'Totaal school'!$R$98:$R$99</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kleuters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kleuters'!$B$9:$B$14</c:f>
              <c:strCache/>
            </c:strRef>
          </c:cat>
          <c:val>
            <c:numRef>
              <c:f>'Totaal kleuters'!$C$9:$C$14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kleuters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kleuters'!$G$9:$G$14</c:f>
              <c:strCache/>
            </c:strRef>
          </c:cat>
          <c:val>
            <c:numRef>
              <c:f>'Totaal kleuters'!$H$9:$H$14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kleuters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kleuters'!$L$9:$L$14</c:f>
              <c:strCache/>
            </c:strRef>
          </c:cat>
          <c:val>
            <c:numRef>
              <c:f>'Totaal kleuters'!$M$9:$M$14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kleuters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kleuters'!$B$45:$B$50</c:f>
              <c:strCache/>
            </c:strRef>
          </c:cat>
          <c:val>
            <c:numRef>
              <c:f>'Totaal kleuters'!$C$45:$C$50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kleuters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kleuters'!$G$45:$G$50</c:f>
              <c:strCache/>
            </c:strRef>
          </c:cat>
          <c:val>
            <c:numRef>
              <c:f>'Totaal kleuters'!$H$45:$H$50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1e kleuterklas trimester 2  fase 1</a:t>
            </a:r>
          </a:p>
        </c:rich>
      </c:tx>
      <c:layout>
        <c:manualLayout>
          <c:xMode val="edge"/>
          <c:yMode val="edge"/>
          <c:x val="0.12225"/>
          <c:y val="0.0235"/>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kleuterklas'!$I$11:$I$16</c:f>
              <c:strCache/>
            </c:strRef>
          </c:cat>
          <c:val>
            <c:numRef>
              <c:f>'1ste kleuterklas'!$J$11:$J$16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kleuters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kleuters'!$L$45:$L$50</c:f>
              <c:strCache/>
            </c:strRef>
          </c:cat>
          <c:val>
            <c:numRef>
              <c:f>'Totaal kleuters'!$M$45:$M$50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a:t>
            </a:r>
            <a:r>
              <a:rPr lang="en-US" cap="none" u="none" baseline="0">
                <a:latin typeface="Calibri"/>
                <a:ea typeface="Calibri"/>
                <a:cs typeface="Calibri"/>
              </a:rPr>
              <a:t> graad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graad1'!$B$9:$B$14</c:f>
              <c:strCache/>
            </c:strRef>
          </c:cat>
          <c:val>
            <c:numRef>
              <c:f>'Totaal graad1'!$C$9:$C$14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a:t>
            </a:r>
            <a:r>
              <a:rPr lang="en-US" cap="none" u="none" baseline="0">
                <a:latin typeface="Calibri"/>
                <a:ea typeface="Calibri"/>
                <a:cs typeface="Calibri"/>
              </a:rPr>
              <a:t> graad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graad1'!$G$9:$G$14</c:f>
              <c:strCache/>
            </c:strRef>
          </c:cat>
          <c:val>
            <c:numRef>
              <c:f>'Totaal graad1'!$H$9:$H$14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a:t>
            </a:r>
            <a:r>
              <a:rPr lang="en-US" cap="none" u="none" baseline="0">
                <a:latin typeface="Calibri"/>
                <a:ea typeface="Calibri"/>
                <a:cs typeface="Calibri"/>
              </a:rPr>
              <a:t> graad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graad1'!$L$9:$L$14</c:f>
              <c:strCache/>
            </c:strRef>
          </c:cat>
          <c:val>
            <c:numRef>
              <c:f>'Totaal graad1'!$M$9:$M$14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a:t>
            </a:r>
            <a:r>
              <a:rPr lang="en-US" cap="none" u="none" baseline="0">
                <a:latin typeface="Calibri"/>
                <a:ea typeface="Calibri"/>
                <a:cs typeface="Calibri"/>
              </a:rPr>
              <a:t> graad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graad1'!$B$44:$B$49</c:f>
              <c:strCache/>
            </c:strRef>
          </c:cat>
          <c:val>
            <c:numRef>
              <c:f>'Totaal graad1'!$C$44:$C$49</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a:t>
            </a:r>
            <a:r>
              <a:rPr lang="en-US" cap="none" u="none" baseline="0">
                <a:latin typeface="Calibri"/>
                <a:ea typeface="Calibri"/>
                <a:cs typeface="Calibri"/>
              </a:rPr>
              <a:t> graad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graad1'!$G$44:$G$49</c:f>
              <c:strCache/>
            </c:strRef>
          </c:cat>
          <c:val>
            <c:numRef>
              <c:f>'Totaal graad1'!$H$44:$H$49</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a:t>
            </a:r>
            <a:r>
              <a:rPr lang="en-US" cap="none" u="none" baseline="0">
                <a:latin typeface="Calibri"/>
                <a:ea typeface="Calibri"/>
                <a:cs typeface="Calibri"/>
              </a:rPr>
              <a:t> graad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graad1'!$L$44:$L$49</c:f>
              <c:strCache/>
            </c:strRef>
          </c:cat>
          <c:val>
            <c:numRef>
              <c:f>'Totaal graad1'!$M$44:$M$49</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graad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graad2'!$B$9:$B$14</c:f>
              <c:strCache/>
            </c:strRef>
          </c:cat>
          <c:val>
            <c:numRef>
              <c:f>'Totaal graad2'!$C$9:$C$14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graad trimester 2 fase 1</a:t>
            </a:r>
          </a:p>
        </c:rich>
      </c:tx>
      <c:layout>
        <c:manualLayout>
          <c:xMode val="edge"/>
          <c:yMode val="edge"/>
          <c:x val="0.112"/>
          <c:y val="0.0245"/>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graad2'!$G$9:$G$14</c:f>
              <c:strCache/>
            </c:strRef>
          </c:cat>
          <c:val>
            <c:numRef>
              <c:f>'Totaal graad2'!$H$9:$H$14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graad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graad2'!$L$9:$L$14</c:f>
              <c:strCache/>
            </c:strRef>
          </c:cat>
          <c:val>
            <c:numRef>
              <c:f>'Totaal graad2'!$M$9:$M$14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a:t>
            </a:r>
            <a:r>
              <a:rPr lang="en-US" cap="none" u="none" baseline="0">
                <a:latin typeface="Calibri"/>
                <a:ea typeface="Calibri"/>
                <a:cs typeface="Calibri"/>
              </a:rPr>
              <a:t> 1e kleuterklas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kleuterklas'!$P$7:$P$8</c:f>
            </c:strRef>
          </c:cat>
          <c:val>
            <c:numRef>
              <c:f>'1ste kleuterklas'!$Q$7:$Q$8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graad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'Totaal graad2'!$B$44:$B$49</c:f>
              <c:strCache/>
            </c:strRef>
          </c:cat>
          <c:val>
            <c:numRef>
              <c:f>'Totaal graad2'!$C$44:$C$49</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graad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graad2'!$G$44:$G$49</c:f>
              <c:strCache/>
            </c:strRef>
          </c:cat>
          <c:val>
            <c:numRef>
              <c:f>'Totaal graad2'!$H$44:$H$49</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graad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graad2'!$L$44:$L$49</c:f>
              <c:strCache/>
            </c:strRef>
          </c:cat>
          <c:val>
            <c:numRef>
              <c:f>'Totaal graad2'!$M$44:$M$49</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a:t>
            </a:r>
            <a:r>
              <a:rPr lang="en-US" cap="none" u="none" baseline="0">
                <a:latin typeface="Calibri"/>
                <a:ea typeface="Calibri"/>
                <a:cs typeface="Calibri"/>
              </a:rPr>
              <a:t> graad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graad3'!$B$9:$B$14</c:f>
              <c:strCache/>
            </c:strRef>
          </c:cat>
          <c:val>
            <c:numRef>
              <c:f>'Totaal graad3'!$C$9:$C$14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a:t>
            </a:r>
            <a:r>
              <a:rPr lang="en-US" cap="none" u="none" baseline="0">
                <a:latin typeface="Calibri"/>
                <a:ea typeface="Calibri"/>
                <a:cs typeface="Calibri"/>
              </a:rPr>
              <a:t> graad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graad3'!$G$9:$G$14</c:f>
              <c:strCache/>
            </c:strRef>
          </c:cat>
          <c:val>
            <c:numRef>
              <c:f>'Totaal graad3'!$H$9:$H$14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a:t>
            </a:r>
            <a:r>
              <a:rPr lang="en-US" cap="none" u="none" baseline="0">
                <a:latin typeface="Calibri"/>
                <a:ea typeface="Calibri"/>
                <a:cs typeface="Calibri"/>
              </a:rPr>
              <a:t> graad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graad3'!$L$9:$L$14</c:f>
              <c:strCache/>
            </c:strRef>
          </c:cat>
          <c:val>
            <c:numRef>
              <c:f>'Totaal graad3'!$M$9:$M$14</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a:t>
            </a:r>
            <a:r>
              <a:rPr lang="en-US" cap="none" u="none" baseline="0">
                <a:latin typeface="Calibri"/>
                <a:ea typeface="Calibri"/>
                <a:cs typeface="Calibri"/>
              </a:rPr>
              <a:t> graad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graad3'!$B$45:$B$50</c:f>
              <c:strCache/>
            </c:strRef>
          </c:cat>
          <c:val>
            <c:numRef>
              <c:f>'Totaal graad3'!$C$45:$C$50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a:t>
            </a:r>
            <a:r>
              <a:rPr lang="en-US" cap="none" u="none" baseline="0">
                <a:latin typeface="Calibri"/>
                <a:ea typeface="Calibri"/>
                <a:cs typeface="Calibri"/>
              </a:rPr>
              <a:t> graad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graad3'!$G$45:$G$50</c:f>
              <c:strCache/>
            </c:strRef>
          </c:cat>
          <c:val>
            <c:numRef>
              <c:f>'Totaal graad3'!$H$45:$H$50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a:t>
            </a:r>
            <a:r>
              <a:rPr lang="en-US" cap="none" u="none" baseline="0">
                <a:latin typeface="Calibri"/>
                <a:ea typeface="Calibri"/>
                <a:cs typeface="Calibri"/>
              </a:rPr>
              <a:t> graad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'Totaal graad3'!$L$45:$L$50</c:f>
              <c:strCache/>
            </c:strRef>
          </c:cat>
          <c:val>
            <c:numRef>
              <c:f>'Totaal graad3'!$M$45:$M$50</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1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klas'!$B$53</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klas'!$C$52:$D$52</c:f>
              <c:strCache/>
            </c:strRef>
          </c:cat>
          <c:val>
            <c:numRef>
              <c:f>'Analyse per klas'!$C$53:$D$53</c:f>
              <c:numCache/>
            </c:numRef>
          </c:val>
        </c:ser>
        <c:axId val="40132636"/>
        <c:axId val="25649405"/>
      </c:barChart>
      <c:catAx>
        <c:axId val="40132636"/>
        <c:scaling>
          <c:orientation val="minMax"/>
        </c:scaling>
        <c:axPos val="b"/>
        <c:delete val="0"/>
        <c:numFmt formatCode="General" sourceLinked="1"/>
        <c:majorTickMark val="out"/>
        <c:minorTickMark val="none"/>
        <c:tickLblPos val="nextTo"/>
        <c:crossAx val="25649405"/>
        <c:crosses val="autoZero"/>
        <c:auto val="1"/>
        <c:lblOffset val="100"/>
        <c:noMultiLvlLbl val="0"/>
      </c:catAx>
      <c:valAx>
        <c:axId val="25649405"/>
        <c:scaling>
          <c:orientation val="minMax"/>
          <c:min val="0"/>
        </c:scaling>
        <c:axPos val="l"/>
        <c:majorGridlines/>
        <c:delete val="0"/>
        <c:numFmt formatCode="General" sourceLinked="1"/>
        <c:majorTickMark val="out"/>
        <c:minorTickMark val="none"/>
        <c:tickLblPos val="nextTo"/>
        <c:crossAx val="40132636"/>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1e kleuterklas trimester 3 fase 1</a:t>
            </a:r>
          </a:p>
        </c:rich>
      </c:tx>
      <c:layout>
        <c:manualLayout>
          <c:xMode val="edge"/>
          <c:yMode val="edge"/>
          <c:x val="0.10875"/>
          <c:y val="0.0235"/>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kleuterklas'!$S$11:$S$16</c:f>
              <c:strCache/>
            </c:strRef>
          </c:cat>
          <c:val>
            <c:numRef>
              <c:f>'1ste kleuterklas'!$T$11:$T$16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klas'!$B$145</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klas'!$C$144:$D$144</c:f>
              <c:strCache/>
            </c:strRef>
          </c:cat>
          <c:val>
            <c:numRef>
              <c:f>'Analyse per klas'!$C$145:$D$145</c:f>
              <c:numCache/>
            </c:numRef>
          </c:val>
        </c:ser>
        <c:axId val="29518054"/>
        <c:axId val="64335895"/>
      </c:barChart>
      <c:catAx>
        <c:axId val="29518054"/>
        <c:scaling>
          <c:orientation val="minMax"/>
        </c:scaling>
        <c:axPos val="b"/>
        <c:delete val="0"/>
        <c:numFmt formatCode="General" sourceLinked="1"/>
        <c:majorTickMark val="none"/>
        <c:minorTickMark val="none"/>
        <c:tickLblPos val="nextTo"/>
        <c:crossAx val="64335895"/>
        <c:crosses val="autoZero"/>
        <c:auto val="1"/>
        <c:lblOffset val="100"/>
        <c:noMultiLvlLbl val="0"/>
      </c:catAx>
      <c:valAx>
        <c:axId val="64335895"/>
        <c:scaling>
          <c:orientation val="minMax"/>
          <c:min val="0"/>
        </c:scaling>
        <c:axPos val="l"/>
        <c:majorGridlines/>
        <c:delete val="0"/>
        <c:numFmt formatCode="General" sourceLinked="1"/>
        <c:majorTickMark val="none"/>
        <c:minorTickMark val="none"/>
        <c:tickLblPos val="nextTo"/>
        <c:crossAx val="29518054"/>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klas'!$B$238</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klas'!$C$237:$D$237</c:f>
              <c:strCache/>
            </c:strRef>
          </c:cat>
          <c:val>
            <c:numRef>
              <c:f>'Analyse per klas'!$C$238:$D$238</c:f>
              <c:numCache/>
            </c:numRef>
          </c:val>
        </c:ser>
        <c:axId val="42152144"/>
        <c:axId val="43824977"/>
      </c:barChart>
      <c:catAx>
        <c:axId val="42152144"/>
        <c:scaling>
          <c:orientation val="minMax"/>
        </c:scaling>
        <c:axPos val="b"/>
        <c:delete val="0"/>
        <c:numFmt formatCode="General" sourceLinked="1"/>
        <c:majorTickMark val="none"/>
        <c:minorTickMark val="none"/>
        <c:tickLblPos val="nextTo"/>
        <c:crossAx val="43824977"/>
        <c:crosses val="autoZero"/>
        <c:auto val="1"/>
        <c:lblOffset val="100"/>
        <c:noMultiLvlLbl val="0"/>
      </c:catAx>
      <c:valAx>
        <c:axId val="43824977"/>
        <c:scaling>
          <c:orientation val="minMax"/>
          <c:min val="0"/>
        </c:scaling>
        <c:axPos val="l"/>
        <c:majorGridlines/>
        <c:delete val="0"/>
        <c:numFmt formatCode="General" sourceLinked="1"/>
        <c:majorTickMark val="none"/>
        <c:minorTickMark val="none"/>
        <c:tickLblPos val="nextTo"/>
        <c:crossAx val="42152144"/>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klas'!$B$331</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klas'!$C$330:$D$330</c:f>
              <c:strCache/>
            </c:strRef>
          </c:cat>
          <c:val>
            <c:numRef>
              <c:f>'Analyse per klas'!$C$331:$D$331</c:f>
              <c:numCache/>
            </c:numRef>
          </c:val>
        </c:ser>
        <c:axId val="58880474"/>
        <c:axId val="60162219"/>
      </c:barChart>
      <c:catAx>
        <c:axId val="58880474"/>
        <c:scaling>
          <c:orientation val="minMax"/>
        </c:scaling>
        <c:axPos val="b"/>
        <c:delete val="0"/>
        <c:numFmt formatCode="General" sourceLinked="1"/>
        <c:majorTickMark val="none"/>
        <c:minorTickMark val="none"/>
        <c:tickLblPos val="nextTo"/>
        <c:crossAx val="60162219"/>
        <c:crosses val="autoZero"/>
        <c:auto val="1"/>
        <c:lblOffset val="100"/>
        <c:noMultiLvlLbl val="0"/>
      </c:catAx>
      <c:valAx>
        <c:axId val="60162219"/>
        <c:scaling>
          <c:orientation val="minMax"/>
          <c:min val="0"/>
        </c:scaling>
        <c:axPos val="l"/>
        <c:majorGridlines/>
        <c:delete val="0"/>
        <c:numFmt formatCode="General" sourceLinked="1"/>
        <c:majorTickMark val="none"/>
        <c:minorTickMark val="none"/>
        <c:tickLblPos val="nextTo"/>
        <c:crossAx val="58880474"/>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klas'!$B$423</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klas'!$C$422:$D$422</c:f>
              <c:strCache/>
            </c:strRef>
          </c:cat>
          <c:val>
            <c:numRef>
              <c:f>'Analyse per klas'!$C$423:$D$423</c:f>
              <c:numCache/>
            </c:numRef>
          </c:val>
        </c:ser>
        <c:axId val="4589060"/>
        <c:axId val="41301541"/>
      </c:barChart>
      <c:catAx>
        <c:axId val="4589060"/>
        <c:scaling>
          <c:orientation val="minMax"/>
        </c:scaling>
        <c:axPos val="b"/>
        <c:delete val="0"/>
        <c:numFmt formatCode="General" sourceLinked="1"/>
        <c:majorTickMark val="none"/>
        <c:minorTickMark val="none"/>
        <c:tickLblPos val="nextTo"/>
        <c:crossAx val="41301541"/>
        <c:crosses val="autoZero"/>
        <c:auto val="1"/>
        <c:lblOffset val="100"/>
        <c:noMultiLvlLbl val="0"/>
      </c:catAx>
      <c:valAx>
        <c:axId val="41301541"/>
        <c:scaling>
          <c:orientation val="minMax"/>
          <c:min val="0"/>
        </c:scaling>
        <c:axPos val="l"/>
        <c:majorGridlines/>
        <c:delete val="0"/>
        <c:numFmt formatCode="General" sourceLinked="1"/>
        <c:majorTickMark val="none"/>
        <c:minorTickMark val="none"/>
        <c:tickLblPos val="nextTo"/>
        <c:crossAx val="4589060"/>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klas'!$B$515</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klas'!$C$514:$D$514</c:f>
              <c:strCache/>
            </c:strRef>
          </c:cat>
          <c:val>
            <c:numRef>
              <c:f>'Analyse per klas'!$C$515:$D$515</c:f>
              <c:numCache/>
            </c:numRef>
          </c:val>
        </c:ser>
        <c:axId val="36169550"/>
        <c:axId val="57090495"/>
      </c:barChart>
      <c:catAx>
        <c:axId val="36169550"/>
        <c:scaling>
          <c:orientation val="minMax"/>
        </c:scaling>
        <c:axPos val="b"/>
        <c:delete val="0"/>
        <c:numFmt formatCode="General" sourceLinked="1"/>
        <c:majorTickMark val="none"/>
        <c:minorTickMark val="none"/>
        <c:tickLblPos val="nextTo"/>
        <c:crossAx val="57090495"/>
        <c:crosses val="autoZero"/>
        <c:auto val="1"/>
        <c:lblOffset val="100"/>
        <c:noMultiLvlLbl val="0"/>
      </c:catAx>
      <c:valAx>
        <c:axId val="57090495"/>
        <c:scaling>
          <c:orientation val="minMax"/>
          <c:min val="0"/>
        </c:scaling>
        <c:axPos val="l"/>
        <c:majorGridlines/>
        <c:delete val="0"/>
        <c:numFmt formatCode="General" sourceLinked="1"/>
        <c:majorTickMark val="none"/>
        <c:minorTickMark val="none"/>
        <c:tickLblPos val="nextTo"/>
        <c:crossAx val="36169550"/>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klas'!$B$607</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klas'!$C$606:$D$606</c:f>
              <c:strCache/>
            </c:strRef>
          </c:cat>
          <c:val>
            <c:numRef>
              <c:f>'Analyse per klas'!$C$607:$D$607</c:f>
              <c:numCache/>
            </c:numRef>
          </c:val>
        </c:ser>
        <c:axId val="44052408"/>
        <c:axId val="60927353"/>
      </c:barChart>
      <c:catAx>
        <c:axId val="44052408"/>
        <c:scaling>
          <c:orientation val="minMax"/>
        </c:scaling>
        <c:axPos val="b"/>
        <c:delete val="0"/>
        <c:numFmt formatCode="General" sourceLinked="1"/>
        <c:majorTickMark val="none"/>
        <c:minorTickMark val="none"/>
        <c:tickLblPos val="nextTo"/>
        <c:crossAx val="60927353"/>
        <c:crosses val="autoZero"/>
        <c:auto val="1"/>
        <c:lblOffset val="100"/>
        <c:noMultiLvlLbl val="0"/>
      </c:catAx>
      <c:valAx>
        <c:axId val="60927353"/>
        <c:scaling>
          <c:orientation val="minMax"/>
          <c:min val="0"/>
        </c:scaling>
        <c:axPos val="l"/>
        <c:majorGridlines/>
        <c:delete val="0"/>
        <c:numFmt formatCode="General" sourceLinked="1"/>
        <c:majorTickMark val="none"/>
        <c:minorTickMark val="none"/>
        <c:tickLblPos val="nextTo"/>
        <c:crossAx val="44052408"/>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klas'!$B$699</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klas'!$C$698:$D$698</c:f>
              <c:strCache/>
            </c:strRef>
          </c:cat>
          <c:val>
            <c:numRef>
              <c:f>'Analyse per klas'!$C$699:$D$699</c:f>
              <c:numCache/>
            </c:numRef>
          </c:val>
        </c:ser>
        <c:axId val="11475266"/>
        <c:axId val="36168531"/>
      </c:barChart>
      <c:catAx>
        <c:axId val="11475266"/>
        <c:scaling>
          <c:orientation val="minMax"/>
        </c:scaling>
        <c:axPos val="b"/>
        <c:delete val="0"/>
        <c:numFmt formatCode="General" sourceLinked="1"/>
        <c:majorTickMark val="none"/>
        <c:minorTickMark val="none"/>
        <c:tickLblPos val="nextTo"/>
        <c:crossAx val="36168531"/>
        <c:crosses val="autoZero"/>
        <c:auto val="1"/>
        <c:lblOffset val="100"/>
        <c:noMultiLvlLbl val="0"/>
      </c:catAx>
      <c:valAx>
        <c:axId val="36168531"/>
        <c:scaling>
          <c:orientation val="minMax"/>
          <c:min val="0"/>
        </c:scaling>
        <c:axPos val="l"/>
        <c:majorGridlines/>
        <c:delete val="0"/>
        <c:numFmt formatCode="General" sourceLinked="1"/>
        <c:majorTickMark val="none"/>
        <c:minorTickMark val="none"/>
        <c:tickLblPos val="nextTo"/>
        <c:crossAx val="11475266"/>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klas'!$B$791</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klas'!$C$790:$D$790</c:f>
              <c:strCache/>
            </c:strRef>
          </c:cat>
          <c:val>
            <c:numRef>
              <c:f>'Analyse per klas'!$C$791:$D$791</c:f>
              <c:numCache/>
            </c:numRef>
          </c:val>
        </c:ser>
        <c:axId val="57081324"/>
        <c:axId val="43969869"/>
      </c:barChart>
      <c:catAx>
        <c:axId val="57081324"/>
        <c:scaling>
          <c:orientation val="minMax"/>
        </c:scaling>
        <c:axPos val="b"/>
        <c:delete val="0"/>
        <c:numFmt formatCode="General" sourceLinked="1"/>
        <c:majorTickMark val="none"/>
        <c:minorTickMark val="none"/>
        <c:tickLblPos val="nextTo"/>
        <c:crossAx val="43969869"/>
        <c:crosses val="autoZero"/>
        <c:auto val="1"/>
        <c:lblOffset val="100"/>
        <c:noMultiLvlLbl val="0"/>
      </c:catAx>
      <c:valAx>
        <c:axId val="43969869"/>
        <c:scaling>
          <c:orientation val="minMax"/>
          <c:min val="0"/>
        </c:scaling>
        <c:axPos val="l"/>
        <c:majorGridlines/>
        <c:delete val="0"/>
        <c:numFmt formatCode="General" sourceLinked="1"/>
        <c:majorTickMark val="none"/>
        <c:minorTickMark val="none"/>
        <c:tickLblPos val="nextTo"/>
        <c:crossAx val="57081324"/>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klas'!$B$872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 per klas'!$C$871:$D$871</c:f>
              <c:strCache/>
            </c:strRef>
          </c:cat>
          <c:val>
            <c:numRef>
              <c:f>'Analyse per klas'!$C$872:$D$872</c:f>
              <c:numCache/>
            </c:numRef>
          </c:val>
        </c:ser>
        <c:axId val="60184502"/>
        <c:axId val="4789607"/>
      </c:barChart>
      <c:catAx>
        <c:axId val="60184502"/>
        <c:scaling>
          <c:orientation val="minMax"/>
        </c:scaling>
        <c:axPos val="b"/>
        <c:delete val="0"/>
        <c:numFmt formatCode="General" sourceLinked="1"/>
        <c:majorTickMark val="none"/>
        <c:minorTickMark val="none"/>
        <c:tickLblPos val="nextTo"/>
        <c:crossAx val="4789607"/>
        <c:crosses val="autoZero"/>
        <c:auto val="1"/>
        <c:lblOffset val="100"/>
        <c:noMultiLvlLbl val="0"/>
      </c:catAx>
      <c:valAx>
        <c:axId val="4789607"/>
        <c:scaling>
          <c:orientation val="minMax"/>
          <c:min val="0"/>
        </c:scaling>
        <c:axPos val="l"/>
        <c:majorGridlines/>
        <c:delete val="0"/>
        <c:numFmt formatCode="General" sourceLinked="1"/>
        <c:majorTickMark val="none"/>
        <c:minorTickMark val="none"/>
        <c:tickLblPos val="nextTo"/>
        <c:crossAx val="60184502"/>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barChart>
        <c:barDir val="col"/>
        <c:grouping val="clustered"/>
        <c:varyColors val="0"/>
        <c:ser>
          <c:idx val="0"/>
          <c:order val="0"/>
          <c:tx>
            <c:strRef>
              <c:f>'Analyse per klas'!$B$953</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'Analyse per klas'!$C$953:$D$953</c:f>
              <c:numCache/>
            </c:numRef>
          </c:val>
        </c:ser>
        <c:axId val="43106464"/>
        <c:axId val="52413857"/>
      </c:barChart>
      <c:catAx>
        <c:axId val="43106464"/>
        <c:scaling>
          <c:orientation val="minMax"/>
        </c:scaling>
        <c:axPos val="b"/>
        <c:delete val="0"/>
        <c:numFmt formatCode="General" sourceLinked="1"/>
        <c:majorTickMark val="none"/>
        <c:minorTickMark val="none"/>
        <c:tickLblPos val="nextTo"/>
        <c:crossAx val="52413857"/>
        <c:crosses val="autoZero"/>
        <c:auto val="1"/>
        <c:lblOffset val="100"/>
        <c:noMultiLvlLbl val="0"/>
      </c:catAx>
      <c:valAx>
        <c:axId val="52413857"/>
        <c:scaling>
          <c:orientation val="minMax"/>
          <c:min val="0"/>
        </c:scaling>
        <c:axPos val="l"/>
        <c:majorGridlines/>
        <c:delete val="0"/>
        <c:numFmt formatCode="General" sourceLinked="1"/>
        <c:majorTickMark val="none"/>
        <c:minorTickMark val="none"/>
        <c:tickLblPos val="nextTo"/>
        <c:crossAx val="43106464"/>
        <c:crosses val="autoZero"/>
        <c:crossBetween val="between"/>
        <c:dispUnits/>
      </c:valAx>
    </c:plotArea>
    <c:legend>
      <c:legendPos val="r"/>
      <c:layout/>
      <c:overlay val="0"/>
    </c:legend>
    <c:plotVisOnly val="1"/>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a:t>
            </a:r>
            <a:r>
              <a:rPr lang="en-US" cap="none" u="none" baseline="0">
                <a:latin typeface="Calibri"/>
                <a:ea typeface="Calibri"/>
                <a:cs typeface="Calibri"/>
              </a:rPr>
              <a:t> 1e kleuterklas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kleuterklas'!$P$10:$P$11</c:f>
            </c:strRef>
          </c:cat>
          <c:val>
            <c:numRef>
              <c:f>'1ste kleuterklas'!$Q$10:$Q$11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1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Te voet</a:t>
            </a:r>
          </a:p>
        </c:rich>
      </c:tx>
      <c:layout/>
      <c:overlay val="0"/>
      <c:spPr>
        <a:noFill/>
        <a:ln>
          <a:noFill/>
        </a:ln>
      </c:spPr>
    </c:title>
    <c:plotArea>
      <c:layout/>
      <c:barChart>
        <c:barDir val="col"/>
        <c:grouping val="clustered"/>
        <c:varyColors val="0"/>
        <c:ser>
          <c:idx val="0"/>
          <c:order val="0"/>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50000"/>
                </a:schemeClr>
              </a:solidFill>
            </c:spPr>
          </c:dPt>
          <c:dPt>
            <c:idx val="4"/>
            <c:invertIfNegative val="0"/>
            <c:spPr>
              <a:solidFill>
                <a:schemeClr val="accent3">
                  <a:lumMod val="50000"/>
                </a:schemeClr>
              </a:solidFill>
            </c:spPr>
          </c:dPt>
          <c:dPt>
            <c:idx val="8"/>
            <c:invertIfNegative val="0"/>
            <c:spPr>
              <a:solidFill>
                <a:schemeClr val="accent3">
                  <a:lumMod val="50000"/>
                </a:schemeClr>
              </a:solidFill>
            </c:spPr>
          </c:dPt>
          <c:dLbls>
            <c:numFmt formatCode="General" sourceLinked="1"/>
            <c:dLblPos val="inEnd"/>
            <c:showLegendKey val="0"/>
            <c:showVal val="1"/>
            <c:showBubbleSize val="0"/>
            <c:showCatName val="0"/>
            <c:showSerName val="0"/>
            <c:showPercent val="0"/>
          </c:dLbls>
          <c:cat>
            <c:multiLvlStrRef>
              <c:f>'Analyse per vervoersmiddel'!$U$4:$V$11</c:f>
            </c:multiLvlStrRef>
          </c:cat>
          <c:val>
            <c:numRef>
              <c:f>'Analyse per vervoersmiddel'!$W$4:$W$11</c:f>
            </c:numRef>
          </c:val>
        </c:ser>
        <c:overlap val="40"/>
        <c:gapWidth val="75"/>
        <c:axId val="1962666"/>
        <c:axId val="17663995"/>
      </c:barChart>
      <c:catAx>
        <c:axId val="1962666"/>
        <c:scaling>
          <c:orientation val="minMax"/>
        </c:scaling>
        <c:axPos val="b"/>
        <c:delete val="0"/>
        <c:numFmt formatCode="General" sourceLinked="1"/>
        <c:majorTickMark val="none"/>
        <c:minorTickMark val="none"/>
        <c:tickLblPos val="nextTo"/>
        <c:crossAx val="17663995"/>
        <c:crosses val="autoZero"/>
        <c:auto val="1"/>
        <c:lblOffset val="100"/>
        <c:noMultiLvlLbl val="0"/>
      </c:catAx>
      <c:valAx>
        <c:axId val="17663995"/>
        <c:scaling>
          <c:orientation val="minMax"/>
          <c:min val="0"/>
        </c:scaling>
        <c:axPos val="l"/>
        <c:majorGridlines/>
        <c:delete val="0"/>
        <c:numFmt formatCode="General" sourceLinked="1"/>
        <c:majorTickMark val="none"/>
        <c:minorTickMark val="none"/>
        <c:tickLblPos val="nextTo"/>
        <c:crossAx val="1962666"/>
        <c:crosses val="autoZero"/>
        <c:crossBetween val="between"/>
        <c:dispUnits/>
      </c:valAx>
    </c:plotArea>
    <c:plotVisOnly val="0"/>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Fiets</a:t>
            </a:r>
          </a:p>
        </c:rich>
      </c:tx>
      <c:layout/>
      <c:overlay val="0"/>
      <c:spPr>
        <a:noFill/>
        <a:ln>
          <a:noFill/>
        </a:ln>
      </c:spPr>
    </c:title>
    <c:plotArea>
      <c:layout>
        <c:manualLayout>
          <c:layoutTarget val="inner"/>
          <c:xMode val="edge"/>
          <c:yMode val="edge"/>
          <c:x val="0.02825"/>
          <c:y val="0.10175"/>
          <c:w val="0.95025"/>
          <c:h val="0.765"/>
        </c:manualLayout>
      </c:layout>
      <c:barChart>
        <c:barDir val="col"/>
        <c:grouping val="clustered"/>
        <c:varyColors val="0"/>
        <c:ser>
          <c:idx val="0"/>
          <c:order val="0"/>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lumMod val="50000"/>
                </a:schemeClr>
              </a:solidFill>
            </c:spPr>
          </c:dPt>
          <c:dPt>
            <c:idx val="4"/>
            <c:invertIfNegative val="0"/>
            <c:spPr>
              <a:solidFill>
                <a:schemeClr val="accent3">
                  <a:lumMod val="50000"/>
                </a:schemeClr>
              </a:solidFill>
            </c:spPr>
          </c:dPt>
          <c:dPt>
            <c:idx val="8"/>
            <c:invertIfNegative val="0"/>
            <c:spPr>
              <a:solidFill>
                <a:schemeClr val="accent3">
                  <a:lumMod val="50000"/>
                </a:schemeClr>
              </a:solidFill>
            </c:spPr>
          </c:dPt>
          <c:dLbls>
            <c:numFmt formatCode="General" sourceLinked="1"/>
            <c:dLblPos val="inEnd"/>
            <c:showLegendKey val="0"/>
            <c:showVal val="1"/>
            <c:showBubbleSize val="0"/>
            <c:showCatName val="0"/>
            <c:showSerName val="0"/>
            <c:showPercent val="0"/>
          </c:dLbls>
          <c:cat>
            <c:multiLvlStrRef>
              <c:f>'Analyse per vervoersmiddel'!$U$32:$V$39</c:f>
            </c:multiLvlStrRef>
          </c:cat>
          <c:val>
            <c:numRef>
              <c:f>'Analyse per vervoersmiddel'!$W$32:$W$39</c:f>
            </c:numRef>
          </c:val>
        </c:ser>
        <c:overlap val="40"/>
        <c:gapWidth val="75"/>
        <c:axId val="24758228"/>
        <c:axId val="21497461"/>
      </c:barChart>
      <c:catAx>
        <c:axId val="24758228"/>
        <c:scaling>
          <c:orientation val="minMax"/>
        </c:scaling>
        <c:axPos val="b"/>
        <c:delete val="0"/>
        <c:numFmt formatCode="General" sourceLinked="1"/>
        <c:majorTickMark val="none"/>
        <c:minorTickMark val="none"/>
        <c:tickLblPos val="nextTo"/>
        <c:crossAx val="21497461"/>
        <c:crosses val="autoZero"/>
        <c:auto val="1"/>
        <c:lblOffset val="100"/>
        <c:noMultiLvlLbl val="0"/>
      </c:catAx>
      <c:valAx>
        <c:axId val="21497461"/>
        <c:scaling>
          <c:orientation val="minMax"/>
          <c:min val="0"/>
        </c:scaling>
        <c:axPos val="l"/>
        <c:majorGridlines/>
        <c:delete val="0"/>
        <c:numFmt formatCode="General" sourceLinked="1"/>
        <c:majorTickMark val="none"/>
        <c:minorTickMark val="none"/>
        <c:tickLblPos val="nextTo"/>
        <c:crossAx val="24758228"/>
        <c:crosses val="autoZero"/>
        <c:crossBetween val="between"/>
        <c:dispUnits/>
      </c:valAx>
    </c:plotArea>
    <c:plotVisOnly val="0"/>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Schoolbus</a:t>
            </a:r>
          </a:p>
        </c:rich>
      </c:tx>
      <c:layout/>
      <c:overlay val="0"/>
      <c:spPr>
        <a:noFill/>
        <a:ln>
          <a:noFill/>
        </a:ln>
      </c:spPr>
    </c:title>
    <c:plotArea>
      <c:layout/>
      <c:barChart>
        <c:barDir val="col"/>
        <c:grouping val="clustered"/>
        <c:varyColors val="0"/>
        <c:ser>
          <c:idx val="0"/>
          <c:order val="0"/>
          <c:spPr>
            <a:solidFill>
              <a:schemeClr val="accent4">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7030A0"/>
              </a:solidFill>
            </c:spPr>
          </c:dPt>
          <c:dPt>
            <c:idx val="4"/>
            <c:invertIfNegative val="0"/>
            <c:spPr>
              <a:solidFill>
                <a:srgbClr val="7030A0"/>
              </a:solidFill>
            </c:spPr>
          </c:dPt>
          <c:dPt>
            <c:idx val="8"/>
            <c:invertIfNegative val="0"/>
            <c:spPr>
              <a:solidFill>
                <a:srgbClr val="7030A0"/>
              </a:solidFill>
            </c:spPr>
          </c:dPt>
          <c:dLbls>
            <c:numFmt formatCode="General" sourceLinked="1"/>
            <c:dLblPos val="inEnd"/>
            <c:showLegendKey val="0"/>
            <c:showVal val="1"/>
            <c:showBubbleSize val="0"/>
            <c:showCatName val="0"/>
            <c:showSerName val="0"/>
            <c:showPercent val="0"/>
          </c:dLbls>
          <c:cat>
            <c:multiLvlStrRef>
              <c:f>'Analyse per vervoersmiddel'!$U$60:$V$67</c:f>
            </c:multiLvlStrRef>
          </c:cat>
          <c:val>
            <c:numRef>
              <c:f>'Analyse per vervoersmiddel'!$W$60:$W$67</c:f>
            </c:numRef>
          </c:val>
        </c:ser>
        <c:overlap val="40"/>
        <c:gapWidth val="75"/>
        <c:axId val="59259422"/>
        <c:axId val="63572751"/>
      </c:barChart>
      <c:catAx>
        <c:axId val="59259422"/>
        <c:scaling>
          <c:orientation val="minMax"/>
        </c:scaling>
        <c:axPos val="b"/>
        <c:delete val="0"/>
        <c:numFmt formatCode="General" sourceLinked="1"/>
        <c:majorTickMark val="none"/>
        <c:minorTickMark val="none"/>
        <c:tickLblPos val="nextTo"/>
        <c:crossAx val="63572751"/>
        <c:crosses val="autoZero"/>
        <c:auto val="1"/>
        <c:lblOffset val="100"/>
        <c:noMultiLvlLbl val="0"/>
      </c:catAx>
      <c:valAx>
        <c:axId val="63572751"/>
        <c:scaling>
          <c:orientation val="minMax"/>
          <c:min val="0"/>
        </c:scaling>
        <c:axPos val="l"/>
        <c:majorGridlines/>
        <c:delete val="0"/>
        <c:numFmt formatCode="General" sourceLinked="1"/>
        <c:majorTickMark val="none"/>
        <c:minorTickMark val="none"/>
        <c:tickLblPos val="nextTo"/>
        <c:crossAx val="59259422"/>
        <c:crosses val="autoZero"/>
        <c:crossBetween val="between"/>
        <c:dispUnits/>
      </c:valAx>
    </c:plotArea>
    <c:plotVisOnly val="0"/>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Openbaar vervoer</a:t>
            </a:r>
          </a:p>
        </c:rich>
      </c:tx>
      <c:layout/>
      <c:overlay val="0"/>
      <c:spPr>
        <a:noFill/>
        <a:ln>
          <a:noFill/>
        </a:ln>
      </c:spPr>
    </c:title>
    <c:plotArea>
      <c:layout/>
      <c:barChart>
        <c:barDir val="col"/>
        <c:grouping val="clustered"/>
        <c:varyColors val="0"/>
        <c:ser>
          <c:idx val="0"/>
          <c:order val="0"/>
          <c:spPr>
            <a:solidFill>
              <a:schemeClr val="accent4">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7030A0"/>
              </a:solidFill>
            </c:spPr>
          </c:dPt>
          <c:dPt>
            <c:idx val="4"/>
            <c:invertIfNegative val="0"/>
            <c:spPr>
              <a:solidFill>
                <a:srgbClr val="7030A0"/>
              </a:solidFill>
            </c:spPr>
          </c:dPt>
          <c:dPt>
            <c:idx val="8"/>
            <c:invertIfNegative val="0"/>
            <c:spPr>
              <a:solidFill>
                <a:srgbClr val="7030A0"/>
              </a:solidFill>
            </c:spPr>
          </c:dPt>
          <c:dLbls>
            <c:numFmt formatCode="General" sourceLinked="1"/>
            <c:dLblPos val="inEnd"/>
            <c:showLegendKey val="0"/>
            <c:showVal val="1"/>
            <c:showBubbleSize val="0"/>
            <c:showCatName val="0"/>
            <c:showSerName val="0"/>
            <c:showPercent val="0"/>
          </c:dLbls>
          <c:cat>
            <c:multiLvlStrRef>
              <c:f>'Analyse per vervoersmiddel'!$U$87:$V$94</c:f>
            </c:multiLvlStrRef>
          </c:cat>
          <c:val>
            <c:numRef>
              <c:f>'Analyse per vervoersmiddel'!$W$87:$W$94</c:f>
            </c:numRef>
          </c:val>
        </c:ser>
        <c:overlap val="40"/>
        <c:gapWidth val="75"/>
        <c:axId val="35283848"/>
        <c:axId val="49119177"/>
      </c:barChart>
      <c:catAx>
        <c:axId val="35283848"/>
        <c:scaling>
          <c:orientation val="minMax"/>
        </c:scaling>
        <c:axPos val="b"/>
        <c:delete val="0"/>
        <c:numFmt formatCode="General" sourceLinked="1"/>
        <c:majorTickMark val="none"/>
        <c:minorTickMark val="none"/>
        <c:tickLblPos val="nextTo"/>
        <c:crossAx val="49119177"/>
        <c:crosses val="autoZero"/>
        <c:auto val="1"/>
        <c:lblOffset val="100"/>
        <c:noMultiLvlLbl val="0"/>
      </c:catAx>
      <c:valAx>
        <c:axId val="49119177"/>
        <c:scaling>
          <c:orientation val="minMax"/>
          <c:min val="0"/>
        </c:scaling>
        <c:axPos val="l"/>
        <c:majorGridlines/>
        <c:delete val="0"/>
        <c:numFmt formatCode="General" sourceLinked="1"/>
        <c:majorTickMark val="none"/>
        <c:minorTickMark val="none"/>
        <c:tickLblPos val="nextTo"/>
        <c:crossAx val="35283848"/>
        <c:crosses val="autoZero"/>
        <c:crossBetween val="between"/>
        <c:dispUnits/>
      </c:valAx>
    </c:plotArea>
    <c:plotVisOnly val="0"/>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Carpoolen</a:t>
            </a:r>
          </a:p>
        </c:rich>
      </c:tx>
      <c:layout/>
      <c:overlay val="0"/>
      <c:spPr>
        <a:noFill/>
        <a:ln>
          <a:noFill/>
        </a:ln>
      </c:spPr>
    </c:title>
    <c:plotArea>
      <c:layout/>
      <c:barChart>
        <c:barDir val="col"/>
        <c:grouping val="clustered"/>
        <c:varyColors val="0"/>
        <c:ser>
          <c:idx val="0"/>
          <c:order val="0"/>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c:spPr>
          </c:dPt>
          <c:dPt>
            <c:idx val="4"/>
            <c:invertIfNegative val="0"/>
            <c:spPr>
              <a:solidFill>
                <a:srgbClr val="C00000"/>
              </a:solidFill>
            </c:spPr>
          </c:dPt>
          <c:dPt>
            <c:idx val="8"/>
            <c:invertIfNegative val="0"/>
            <c:spPr>
              <a:solidFill>
                <a:srgbClr val="C00000"/>
              </a:solidFill>
            </c:spPr>
          </c:dPt>
          <c:dLbls>
            <c:numFmt formatCode="General" sourceLinked="1"/>
            <c:dLblPos val="inEnd"/>
            <c:showLegendKey val="0"/>
            <c:showVal val="1"/>
            <c:showBubbleSize val="0"/>
            <c:showCatName val="0"/>
            <c:showSerName val="0"/>
            <c:showPercent val="0"/>
          </c:dLbls>
          <c:cat>
            <c:multiLvlStrRef>
              <c:f>'Analyse per vervoersmiddel'!$U$114:$V$121</c:f>
            </c:multiLvlStrRef>
          </c:cat>
          <c:val>
            <c:numRef>
              <c:f>'Analyse per vervoersmiddel'!$W$114:$W$121</c:f>
            </c:numRef>
          </c:val>
        </c:ser>
        <c:overlap val="40"/>
        <c:gapWidth val="75"/>
        <c:axId val="39419410"/>
        <c:axId val="19230371"/>
      </c:barChart>
      <c:catAx>
        <c:axId val="39419410"/>
        <c:scaling>
          <c:orientation val="minMax"/>
        </c:scaling>
        <c:axPos val="b"/>
        <c:delete val="0"/>
        <c:numFmt formatCode="General" sourceLinked="1"/>
        <c:majorTickMark val="none"/>
        <c:minorTickMark val="none"/>
        <c:tickLblPos val="nextTo"/>
        <c:crossAx val="19230371"/>
        <c:crosses val="autoZero"/>
        <c:auto val="1"/>
        <c:lblOffset val="100"/>
        <c:noMultiLvlLbl val="0"/>
      </c:catAx>
      <c:valAx>
        <c:axId val="19230371"/>
        <c:scaling>
          <c:orientation val="minMax"/>
          <c:min val="0"/>
        </c:scaling>
        <c:axPos val="l"/>
        <c:majorGridlines/>
        <c:delete val="0"/>
        <c:numFmt formatCode="General" sourceLinked="1"/>
        <c:majorTickMark val="none"/>
        <c:minorTickMark val="none"/>
        <c:tickLblPos val="nextTo"/>
        <c:crossAx val="39419410"/>
        <c:crosses val="autoZero"/>
        <c:crossBetween val="between"/>
        <c:dispUnits/>
      </c:valAx>
    </c:plotArea>
    <c:plotVisOnly val="0"/>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Auto</a:t>
            </a:r>
          </a:p>
        </c:rich>
      </c:tx>
      <c:layout/>
      <c:overlay val="0"/>
      <c:spPr>
        <a:noFill/>
        <a:ln>
          <a:noFill/>
        </a:ln>
      </c:spPr>
    </c:title>
    <c:plotArea>
      <c:layout/>
      <c:barChart>
        <c:barDir val="col"/>
        <c:grouping val="clustered"/>
        <c:varyColors val="0"/>
        <c:ser>
          <c:idx val="0"/>
          <c:order val="0"/>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c:spPr>
          </c:dPt>
          <c:dPt>
            <c:idx val="4"/>
            <c:invertIfNegative val="0"/>
            <c:spPr>
              <a:solidFill>
                <a:srgbClr val="C00000"/>
              </a:solidFill>
            </c:spPr>
          </c:dPt>
          <c:dPt>
            <c:idx val="8"/>
            <c:invertIfNegative val="0"/>
            <c:spPr>
              <a:solidFill>
                <a:srgbClr val="C00000"/>
              </a:solidFill>
            </c:spPr>
          </c:dPt>
          <c:dLbls>
            <c:numFmt formatCode="General" sourceLinked="1"/>
            <c:dLblPos val="inEnd"/>
            <c:showLegendKey val="0"/>
            <c:showVal val="1"/>
            <c:showBubbleSize val="0"/>
            <c:showCatName val="0"/>
            <c:showSerName val="0"/>
            <c:showPercent val="0"/>
          </c:dLbls>
          <c:cat>
            <c:multiLvlStrRef>
              <c:f>'Analyse per vervoersmiddel'!$U$141:$V$148</c:f>
            </c:multiLvlStrRef>
          </c:cat>
          <c:val>
            <c:numRef>
              <c:f>'Analyse per vervoersmiddel'!$W$141:$W$148</c:f>
            </c:numRef>
          </c:val>
        </c:ser>
        <c:overlap val="40"/>
        <c:gapWidth val="75"/>
        <c:axId val="38855612"/>
        <c:axId val="14156189"/>
      </c:barChart>
      <c:catAx>
        <c:axId val="38855612"/>
        <c:scaling>
          <c:orientation val="minMax"/>
        </c:scaling>
        <c:axPos val="b"/>
        <c:delete val="0"/>
        <c:numFmt formatCode="General" sourceLinked="1"/>
        <c:majorTickMark val="none"/>
        <c:minorTickMark val="none"/>
        <c:tickLblPos val="nextTo"/>
        <c:crossAx val="14156189"/>
        <c:crosses val="autoZero"/>
        <c:auto val="1"/>
        <c:lblOffset val="100"/>
        <c:noMultiLvlLbl val="0"/>
      </c:catAx>
      <c:valAx>
        <c:axId val="14156189"/>
        <c:scaling>
          <c:orientation val="minMax"/>
          <c:min val="0"/>
        </c:scaling>
        <c:axPos val="l"/>
        <c:majorGridlines/>
        <c:delete val="0"/>
        <c:numFmt formatCode="General" sourceLinked="1"/>
        <c:majorTickMark val="none"/>
        <c:minorTickMark val="none"/>
        <c:tickLblPos val="nextTo"/>
        <c:crossAx val="38855612"/>
        <c:crosses val="autoZero"/>
        <c:crossBetween val="between"/>
        <c:dispUnits/>
      </c:valAx>
    </c:plotArea>
    <c:plotVisOnly val="0"/>
    <c:dispBlanksAs val="gap"/>
    <c:showDLblsOverMax val="0"/>
  </c:chart>
  <c:lang xmlns:c="http://schemas.openxmlformats.org/drawingml/2006/chart" val="nl-BE"/>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1e kleuterklas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kleuterklas'!$B$51:$B$56</c:f>
              <c:strCache/>
            </c:strRef>
          </c:cat>
          <c:val>
            <c:numRef>
              <c:f>'1ste kleuterklas'!$C$51:$C$56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Betrouwbaarheid meting instapklas trimester 1 fase 1</a:t>
            </a:r>
            <a:r>
              <a:rPr lang="en-US" cap="none" sz="1800" b="1" i="0" u="none" baseline="0">
                <a:solidFill>
                  <a:srgbClr val="000000"/>
                </a:solidFill>
                <a:latin typeface="+mn-lt"/>
                <a:ea typeface="Calibri"/>
                <a:cs typeface="Calibri"/>
              </a:rPr>
              <a:t>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Instapklas!$P$4:$P$5</c:f>
            </c:strRef>
          </c:cat>
          <c:val>
            <c:numRef>
              <c:f>Instapklas!$Q$4:$Q$5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a:t>
            </a:r>
            <a:r>
              <a:rPr lang="en-US" cap="none" u="none" baseline="0">
                <a:latin typeface="Calibri"/>
                <a:ea typeface="Calibri"/>
                <a:cs typeface="Calibri"/>
              </a:rPr>
              <a:t> 1e kleuterklas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kleuterklas'!$P$44:$P$45</c:f>
            </c:strRef>
          </c:cat>
          <c:val>
            <c:numRef>
              <c:f>'1ste kleuterklas'!$Q$44:$Q$45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1e kleuterklas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kleuterklas'!$I$51:$I$56</c:f>
              <c:strCache/>
            </c:strRef>
          </c:cat>
          <c:val>
            <c:numRef>
              <c:f>'1ste kleuterklas'!$J$51:$J$56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a:t>
            </a:r>
            <a:r>
              <a:rPr lang="en-US" cap="none" u="none" baseline="0">
                <a:latin typeface="Calibri"/>
                <a:ea typeface="Calibri"/>
                <a:cs typeface="Calibri"/>
              </a:rPr>
              <a:t> 1ste kleuterklas trimester 2</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kleuterklas'!$P$47:$P$48</c:f>
            </c:strRef>
          </c:cat>
          <c:val>
            <c:numRef>
              <c:f>'1ste kleuterklas'!$Q$47:$Q$48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1e kleuterklas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kleuterklas'!$S$51:$S$56</c:f>
              <c:strCache/>
            </c:strRef>
          </c:cat>
          <c:val>
            <c:numRef>
              <c:f>'1ste kleuterklas'!$T$51:$T$56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a:t>
            </a:r>
            <a:r>
              <a:rPr lang="en-US" cap="none" u="none" baseline="0">
                <a:latin typeface="Calibri"/>
                <a:ea typeface="Calibri"/>
                <a:cs typeface="Calibri"/>
              </a:rPr>
              <a:t> 1e kleuterklas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kleuterklas'!$P$50:$P$51</c:f>
            </c:strRef>
          </c:cat>
          <c:val>
            <c:numRef>
              <c:f>'1ste kleuterklas'!$Q$50:$Q$51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kleuterklas trimester</a:t>
            </a:r>
            <a:r>
              <a:rPr lang="en-US" cap="none" u="none" baseline="0">
                <a:latin typeface="Calibri"/>
                <a:ea typeface="Calibri"/>
                <a:cs typeface="Calibri"/>
              </a:rPr>
              <a:t>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kleuterklas'!$B$11:$B$16</c:f>
              <c:strCache/>
            </c:strRef>
          </c:cat>
          <c:val>
            <c:numRef>
              <c:f>'2de kleuterklas'!$C$11:$C$16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kleuterklas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kleuterklas'!$N$4:$N$5</c:f>
            </c:strRef>
          </c:cat>
          <c:val>
            <c:numRef>
              <c:f>'2de kleuterklas'!$O$4:$O$5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kleuterklas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kleuterklas'!$I$11:$I$16</c:f>
              <c:strCache/>
            </c:strRef>
          </c:cat>
          <c:val>
            <c:numRef>
              <c:f>'2de kleuterklas'!$J$11:$J$16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kleuterklas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kleuterklas'!$N$7:$N$8</c:f>
            </c:strRef>
          </c:cat>
          <c:val>
            <c:numRef>
              <c:f>'2de kleuterklas'!$O$7:$O$8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kleuterklas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kleuterklas'!$R$11:$R$16</c:f>
              <c:strCache/>
            </c:strRef>
          </c:cat>
          <c:val>
            <c:numRef>
              <c:f>'2de kleuterklas'!$S$11:$S$16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Vervoerskeuze instapklas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Instapklas!$I$11:$I$16</c:f>
              <c:strCache/>
            </c:strRef>
          </c:cat>
          <c:val>
            <c:numRef>
              <c:f>Instapklas!$J$11:$J$16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kleuterklas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kleuterklas'!$N$10:$N$11</c:f>
            </c:strRef>
          </c:cat>
          <c:val>
            <c:numRef>
              <c:f>'2de kleuterklas'!$O$10:$O$11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kleuterklas trimester</a:t>
            </a:r>
            <a:r>
              <a:rPr lang="en-US" cap="none" u="none" baseline="0">
                <a:latin typeface="Calibri"/>
                <a:ea typeface="Calibri"/>
                <a:cs typeface="Calibri"/>
              </a:rPr>
              <a:t>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kleuterklas'!$B$51:$B$56</c:f>
              <c:strCache/>
            </c:strRef>
          </c:cat>
          <c:val>
            <c:numRef>
              <c:f>'2de kleuterklas'!$C$51:$C$56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kleuterklas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kleuterklas'!$N$44:$N$45</c:f>
            </c:strRef>
          </c:cat>
          <c:val>
            <c:numRef>
              <c:f>'2de kleuterklas'!$O$44:$O$45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kleuterklas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kleuterklas'!$I$51:$I$56</c:f>
              <c:strCache/>
            </c:strRef>
          </c:cat>
          <c:val>
            <c:numRef>
              <c:f>'2de kleuterklas'!$J$51:$J$56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kleuterklas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kleuterklas'!$N$47:$N$48</c:f>
            </c:strRef>
          </c:cat>
          <c:val>
            <c:numRef>
              <c:f>'2de kleuterklas'!$O$47:$O$48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kleuterklas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kleuterklas'!$R$51:$R$56</c:f>
              <c:strCache/>
            </c:strRef>
          </c:cat>
          <c:val>
            <c:numRef>
              <c:f>'2de kleuterklas'!$S$51:$S$56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kleuterklas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kleuterklas'!$N$50:$N$51</c:f>
            </c:strRef>
          </c:cat>
          <c:val>
            <c:numRef>
              <c:f>'2de kleuterklas'!$O$50:$O$51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kleuterklas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kleuterklas'!$B$11:$B$16</c:f>
              <c:strCache/>
            </c:strRef>
          </c:cat>
          <c:val>
            <c:numRef>
              <c:f>'3de kleuterklas'!$C$11:$C$16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3de kleuterklas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kleuterklas'!$N$4:$N$5</c:f>
            </c:strRef>
          </c:cat>
          <c:val>
            <c:numRef>
              <c:f>'3de kleuterklas'!$O$4:$O$5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kleuterklas trimester 2    fase 1</a:t>
            </a:r>
          </a:p>
        </c:rich>
      </c:tx>
      <c:layout>
        <c:manualLayout>
          <c:xMode val="edge"/>
          <c:yMode val="edge"/>
          <c:x val="0.1575"/>
          <c:y val="0.02475"/>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kleuterklas'!$I$11:$I$16</c:f>
              <c:strCache/>
            </c:strRef>
          </c:cat>
          <c:val>
            <c:numRef>
              <c:f>'3de kleuterklas'!$J$11:$J$16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Betrouwbaarheid meting instapklas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Instapklas!$P$7:$P$8</c:f>
            </c:strRef>
          </c:cat>
          <c:val>
            <c:numRef>
              <c:f>Instapklas!$Q$7:$Q$8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3de kleuterklas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kleuterklas'!$N$7:$N$8</c:f>
            </c:strRef>
          </c:cat>
          <c:val>
            <c:numRef>
              <c:f>'3de kleuterklas'!$O$7:$O$8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kleuterklas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kleuterklas'!$R$11:$R$16</c:f>
              <c:strCache/>
            </c:strRef>
          </c:cat>
          <c:val>
            <c:numRef>
              <c:f>'3de kleuterklas'!$S$11:$S$16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3de kleuterklas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kleuterklas'!$N$10:$N$11</c:f>
            </c:strRef>
          </c:cat>
          <c:val>
            <c:numRef>
              <c:f>'3de kleuterklas'!$O$10:$O$11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kleuterklas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kleuterklas'!$B$51:$B$56</c:f>
              <c:strCache/>
            </c:strRef>
          </c:cat>
          <c:val>
            <c:numRef>
              <c:f>'3de kleuterklas'!$C$51:$C$56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3de kleuterklas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kleuterklas'!$N$44:$N$45</c:f>
            </c:strRef>
          </c:cat>
          <c:val>
            <c:numRef>
              <c:f>'3de kleuterklas'!$O$44:$O$45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kleuterklas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kleuterklas'!$I$51:$I$56</c:f>
              <c:strCache/>
            </c:strRef>
          </c:cat>
          <c:val>
            <c:numRef>
              <c:f>'3de kleuterklas'!$J$51:$J$56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3de kleuterklas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kleuterklas'!$N$47:$N$48</c:f>
            </c:strRef>
          </c:cat>
          <c:val>
            <c:numRef>
              <c:f>'3de kleuterklas'!$O$47:$O$48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kleuterklas trimester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kleuterklas'!$R$51:$R$56</c:f>
              <c:strCache/>
            </c:strRef>
          </c:cat>
          <c:val>
            <c:numRef>
              <c:f>'3de kleuterklas'!$S$51:$S$56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3de kleuterklas trimester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kleuterklas'!$N$50:$N$51</c:f>
            </c:strRef>
          </c:cat>
          <c:val>
            <c:numRef>
              <c:f>'3de kleuterklas'!$O$50:$O$51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 leerjaar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leerjaar'!$B$11:$B$16</c:f>
              <c:strCache/>
            </c:strRef>
          </c:cat>
          <c:val>
            <c:numRef>
              <c:f>'1ste leerjaar'!$C$11:$C$16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Vervoerskeuze instapklas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Instapklas!$S$11:$S$16</c:f>
              <c:strCache/>
            </c:strRef>
          </c:cat>
          <c:val>
            <c:numRef>
              <c:f>Instapklas!$T$11:$T$16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1ste leerjaar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leerjaar'!$N$4:$N$5</c:f>
            </c:strRef>
          </c:cat>
          <c:val>
            <c:numRef>
              <c:f>'1ste leerjaar'!$O$4:$O$5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 leerjaar trimester 2  </a:t>
            </a:r>
            <a:r>
              <a:rPr lang="en-US" cap="none" u="none" baseline="0">
                <a:latin typeface="Calibri"/>
                <a:ea typeface="Calibri"/>
                <a:cs typeface="Calibri"/>
              </a:rPr>
              <a:t>    </a:t>
            </a:r>
            <a:r>
              <a:rPr lang="en-US" cap="none" u="none" baseline="0">
                <a:latin typeface="Calibri"/>
                <a:ea typeface="Calibri"/>
                <a:cs typeface="Calibri"/>
              </a:rPr>
              <a:t>fase 1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leerjaar'!$I$11:$I$16</c:f>
              <c:strCache/>
            </c:strRef>
          </c:cat>
          <c:val>
            <c:numRef>
              <c:f>'1ste leerjaar'!$J$11:$J$16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1ste leerjaar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leerjaar'!$N$7:$N$8</c:f>
            </c:strRef>
          </c:cat>
          <c:val>
            <c:numRef>
              <c:f>'1ste leerjaar'!$O$7:$O$8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 leerjaar trimester 3         fase 1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leerjaar'!$R$11:$R$16</c:f>
              <c:strCache/>
            </c:strRef>
          </c:cat>
          <c:val>
            <c:numRef>
              <c:f>'1ste leerjaar'!$S$11:$S$16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1ste leerjaar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leerjaar'!$N$10:$N$11</c:f>
            </c:strRef>
          </c:cat>
          <c:val>
            <c:numRef>
              <c:f>'1ste leerjaar'!$O$10:$O$11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 leerjaar trimester 1</a:t>
            </a:r>
            <a:r>
              <a:rPr lang="en-US" cap="none" u="none" baseline="0">
                <a:latin typeface="Calibri"/>
                <a:ea typeface="Calibri"/>
                <a:cs typeface="Calibri"/>
              </a:rPr>
              <a:t>
fase 3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leerjaar'!$B$51:$B$56</c:f>
              <c:strCache/>
            </c:strRef>
          </c:cat>
          <c:val>
            <c:numRef>
              <c:f>'1ste leerjaar'!$C$51:$C$56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1ste leerjaar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val>
            <c:numRef>
              <c:f>'1ste leerjaar'!$N$44:$N$46</c:f>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val>
            <c:numRef>
              <c:f>'1ste leerjaar'!$O$44:$O$46</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 leerjaar trimester 2</a:t>
            </a:r>
            <a:r>
              <a:rPr lang="en-US" cap="none" u="none" baseline="0">
                <a:latin typeface="Calibri"/>
                <a:ea typeface="Calibri"/>
                <a:cs typeface="Calibri"/>
              </a:rPr>
              <a:t>
fase 3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leerjaar'!$I$51:$I$56</c:f>
              <c:strCache/>
            </c:strRef>
          </c:cat>
          <c:val>
            <c:numRef>
              <c:f>'1ste leerjaar'!$J$51:$J$56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1ste leerjaar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leerjaar'!$N$47:$N$48</c:f>
            </c:strRef>
          </c:cat>
          <c:val>
            <c:numRef>
              <c:f>'1ste leerjaar'!$O$47:$O$48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1ste leerjaar trimester 3</a:t>
            </a:r>
            <a:r>
              <a:rPr lang="en-US" cap="none" u="none" baseline="0">
                <a:latin typeface="Calibri"/>
                <a:ea typeface="Calibri"/>
                <a:cs typeface="Calibri"/>
              </a:rPr>
              <a:t>
fase</a:t>
            </a:r>
            <a:r>
              <a:rPr lang="en-US" cap="none" u="none" baseline="0">
                <a:latin typeface="Calibri"/>
                <a:ea typeface="Calibri"/>
                <a:cs typeface="Calibri"/>
              </a:rPr>
              <a:t> 3</a:t>
            </a:r>
            <a:r>
              <a:rPr lang="en-US" cap="none" u="none" baseline="0">
                <a:latin typeface="Calibri"/>
                <a:ea typeface="Calibri"/>
                <a:cs typeface="Calibri"/>
              </a:rPr>
              <a:t>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'1ste leerjaar'!$R$51:$R$56</c:f>
              <c:strCache/>
            </c:strRef>
          </c:cat>
          <c:val>
            <c:numRef>
              <c:f>'1ste leerjaar'!$S$51:$S$56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Betrouwbaarheid meting instapklas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Instapklas!$P$10:$P$11</c:f>
            </c:strRef>
          </c:cat>
          <c:val>
            <c:numRef>
              <c:f>Instapklas!$Q$10:$Q$11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1ste leerjaar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'1ste leerjaar'!$N$50:$N$51</c:f>
            </c:strRef>
          </c:cat>
          <c:val>
            <c:numRef>
              <c:f>'1ste leerjaar'!$O$50:$O$51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leerjaar trimester</a:t>
            </a:r>
            <a:r>
              <a:rPr lang="en-US" cap="none" u="none" baseline="0">
                <a:latin typeface="Calibri"/>
                <a:ea typeface="Calibri"/>
                <a:cs typeface="Calibri"/>
              </a:rPr>
              <a:t> 1</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leerjaar'!$B$11:$B$16</c:f>
              <c:strCache/>
            </c:strRef>
          </c:cat>
          <c:val>
            <c:numRef>
              <c:f>'2de leerjaar'!$C$11:$C$16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leerjaar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leerjaar'!$N$4:$N$5</c:f>
            </c:strRef>
          </c:cat>
          <c:val>
            <c:numRef>
              <c:f>'2de leerjaar'!$O$4:$O$5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leerjaar trimester</a:t>
            </a:r>
            <a:r>
              <a:rPr lang="en-US" cap="none" u="none" baseline="0">
                <a:latin typeface="Calibri"/>
                <a:ea typeface="Calibri"/>
                <a:cs typeface="Calibri"/>
              </a:rPr>
              <a:t> 2</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leerjaar'!$I$11:$I$16</c:f>
              <c:strCache/>
            </c:strRef>
          </c:cat>
          <c:val>
            <c:numRef>
              <c:f>'2de leerjaar'!$J$11:$J$16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leerjaar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leerjaar'!$N$7:$N$8</c:f>
            </c:strRef>
          </c:cat>
          <c:val>
            <c:numRef>
              <c:f>'2de leerjaar'!$O$7:$O$8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leerjaar trimester</a:t>
            </a:r>
            <a:r>
              <a:rPr lang="en-US" cap="none" u="none" baseline="0">
                <a:latin typeface="Calibri"/>
                <a:ea typeface="Calibri"/>
                <a:cs typeface="Calibri"/>
              </a:rPr>
              <a:t> 3</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leerjaar'!$R$11:$R$16</c:f>
              <c:strCache/>
            </c:strRef>
          </c:cat>
          <c:val>
            <c:numRef>
              <c:f>'2de leerjaar'!$S$11:$S$16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leerjaar trimester 3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leerjaar'!$N$10:$N$11</c:f>
            </c:strRef>
          </c:cat>
          <c:val>
            <c:numRef>
              <c:f>'2de leerjaar'!$O$10:$O$11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leerjaar trimester</a:t>
            </a:r>
            <a:r>
              <a:rPr lang="en-US" cap="none" u="none" baseline="0">
                <a:latin typeface="Calibri"/>
                <a:ea typeface="Calibri"/>
                <a:cs typeface="Calibri"/>
              </a:rPr>
              <a:t> 1</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leerjaar'!$B$51:$B$56</c:f>
              <c:strCache/>
            </c:strRef>
          </c:cat>
          <c:val>
            <c:numRef>
              <c:f>'2de leerjaar'!$C$51:$C$56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leerjaar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leerjaar'!$N$44:$N$45</c:f>
            </c:strRef>
          </c:cat>
          <c:val>
            <c:numRef>
              <c:f>'2de leerjaar'!$O$44:$O$45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leerjaar trimester</a:t>
            </a:r>
            <a:r>
              <a:rPr lang="en-US" cap="none" u="none" baseline="0">
                <a:latin typeface="Calibri"/>
                <a:ea typeface="Calibri"/>
                <a:cs typeface="Calibri"/>
              </a:rPr>
              <a:t> 2</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a:ln>
                <a:solidFill>
                  <a:schemeClr val="accent1"/>
                </a:solidFill>
              </a:ln>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leerjaar'!$I$51:$I$56</c:f>
              <c:strCache/>
            </c:strRef>
          </c:cat>
          <c:val>
            <c:numRef>
              <c:f>'2de leerjaar'!$J$51:$J$56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Vervoerskeuze instapklas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Instapklas!$B$51:$B$56</c:f>
              <c:strCache/>
            </c:strRef>
          </c:cat>
          <c:val>
            <c:numRef>
              <c:f>Instapklas!$C$51:$C$56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leerjaar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leerjaar'!$N$47:$N$48</c:f>
            </c:strRef>
          </c:cat>
          <c:val>
            <c:numRef>
              <c:f>'2de leerjaar'!$O$47:$O$48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2de leerjaar trimester</a:t>
            </a:r>
            <a:r>
              <a:rPr lang="en-US" cap="none" u="none" baseline="0">
                <a:latin typeface="Calibri"/>
                <a:ea typeface="Calibri"/>
                <a:cs typeface="Calibri"/>
              </a:rPr>
              <a:t> 3</a:t>
            </a:r>
            <a:r>
              <a:rPr lang="en-US" cap="none" u="none" baseline="0">
                <a:latin typeface="Calibri"/>
                <a:ea typeface="Calibri"/>
                <a:cs typeface="Calibri"/>
              </a:rPr>
              <a:t>
fase3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'2de leerjaar'!$R$51:$R$56</c:f>
              <c:strCache/>
            </c:strRef>
          </c:cat>
          <c:val>
            <c:numRef>
              <c:f>'2de leerjaar'!$S$51:$S$56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a:t>
            </a:r>
            <a:r>
              <a:rPr lang="en-US" cap="none" u="none" baseline="0">
                <a:latin typeface="Calibri"/>
                <a:ea typeface="Calibri"/>
                <a:cs typeface="Calibri"/>
              </a:rPr>
              <a:t> meting 2de leerjaar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'2de leerjaar'!$N$50:$N$51</c:f>
            </c:strRef>
          </c:cat>
          <c:val>
            <c:numRef>
              <c:f>'2de leerjaar'!$O$50:$O$51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l</a:t>
            </a:r>
            <a:r>
              <a:rPr lang="en-US" cap="none" u="none" baseline="0">
                <a:latin typeface="Calibri"/>
                <a:ea typeface="Calibri"/>
                <a:cs typeface="Calibri"/>
              </a:rPr>
              <a:t>eerjaar trimester 1</a:t>
            </a:r>
            <a:r>
              <a:rPr lang="en-US" cap="none" u="none" baseline="0">
                <a:latin typeface="Calibri"/>
                <a:ea typeface="Calibri"/>
                <a:cs typeface="Calibri"/>
              </a:rPr>
              <a:t>
fase</a:t>
            </a:r>
            <a:r>
              <a:rPr lang="en-US" cap="none" u="none" baseline="0">
                <a:latin typeface="Calibri"/>
                <a:ea typeface="Calibri"/>
                <a:cs typeface="Calibri"/>
              </a:rPr>
              <a:t>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leerjaar'!$B$11:$B$16</c:f>
              <c:strCache/>
            </c:strRef>
          </c:cat>
          <c:val>
            <c:numRef>
              <c:f>'3de leerjaar'!$C$11:$C$16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3de leerjaar trimester 1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leerjaar'!$N$4:$N$5</c:f>
            </c:strRef>
          </c:cat>
          <c:val>
            <c:numRef>
              <c:f>'3de leerjaar'!$O$4:$O$5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l</a:t>
            </a:r>
            <a:r>
              <a:rPr lang="en-US" cap="none" u="none" baseline="0">
                <a:latin typeface="Calibri"/>
                <a:ea typeface="Calibri"/>
                <a:cs typeface="Calibri"/>
              </a:rPr>
              <a:t>eerjaar trimester 2</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leerjaar'!$I$11:$I$16</c:f>
              <c:strCache/>
            </c:strRef>
          </c:cat>
          <c:val>
            <c:numRef>
              <c:f>'3de leerjaar'!$J$11:$J$16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3de leerjaar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leerjaar'!$N$7:$N$8</c:f>
            </c:strRef>
          </c:cat>
          <c:val>
            <c:numRef>
              <c:f>'3de leerjaar'!$O$7:$O$8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l</a:t>
            </a:r>
            <a:r>
              <a:rPr lang="en-US" cap="none" u="none" baseline="0">
                <a:latin typeface="Calibri"/>
                <a:ea typeface="Calibri"/>
                <a:cs typeface="Calibri"/>
              </a:rPr>
              <a:t>eerjaar trimester 3</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leerjaar'!$R$11:$R$16</c:f>
              <c:strCache/>
            </c:strRef>
          </c:cat>
          <c:val>
            <c:numRef>
              <c:f>'3de leerjaar'!$S$11:$S$16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3de leerjaar trimester 3 fase1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leerjaar'!$N$10:$N$11</c:f>
            </c:strRef>
          </c:cat>
          <c:val>
            <c:numRef>
              <c:f>'3de leerjaar'!$O$10:$O$11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l</a:t>
            </a:r>
            <a:r>
              <a:rPr lang="en-US" cap="none" u="none" baseline="0">
                <a:latin typeface="Calibri"/>
                <a:ea typeface="Calibri"/>
                <a:cs typeface="Calibri"/>
              </a:rPr>
              <a:t>eerjaar trimester 1</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leerjaar'!$B$51:$B$56</c:f>
              <c:strCache/>
            </c:strRef>
          </c:cat>
          <c:val>
            <c:numRef>
              <c:f>'3de leerjaar'!$C$51:$C$56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Betrouwbaarheid meting instapklas trimester 1 fase 3</a:t>
            </a:r>
            <a:r>
              <a:rPr lang="en-US" cap="none" sz="1800" b="1" i="0" u="none" baseline="0">
                <a:solidFill>
                  <a:srgbClr val="000000"/>
                </a:solidFill>
                <a:latin typeface="+mn-lt"/>
                <a:ea typeface="Calibri"/>
                <a:cs typeface="Calibri"/>
              </a:rPr>
              <a:t>
</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Instapklas!$P$44:$P$45</c:f>
            </c:strRef>
          </c:cat>
          <c:val>
            <c:numRef>
              <c:f>Instapklas!$Q$44:$Q$45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3de leerjaar trimester 1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leerjaar'!$N$44:$N$45</c:f>
            </c:strRef>
          </c:cat>
          <c:val>
            <c:numRef>
              <c:f>'3de leerjaar'!$O$44:$O$45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l</a:t>
            </a:r>
            <a:r>
              <a:rPr lang="en-US" cap="none" u="none" baseline="0">
                <a:latin typeface="Calibri"/>
                <a:ea typeface="Calibri"/>
                <a:cs typeface="Calibri"/>
              </a:rPr>
              <a:t>eerjaar trimester 2</a:t>
            </a:r>
            <a:r>
              <a:rPr lang="en-US" cap="none" u="none" baseline="0">
                <a:latin typeface="Calibri"/>
                <a:ea typeface="Calibri"/>
                <a:cs typeface="Calibri"/>
              </a:rPr>
              <a:t>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leerjaar'!$I$51:$I$56</c:f>
              <c:strCache/>
            </c:strRef>
          </c:cat>
          <c:val>
            <c:numRef>
              <c:f>'3de leerjaar'!$J$51:$J$56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3de leerjaar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leerjaar'!$N$47:$N$48</c:f>
            </c:strRef>
          </c:cat>
          <c:val>
            <c:numRef>
              <c:f>'3de leerjaar'!$O$47:$O$48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3de l</a:t>
            </a:r>
            <a:r>
              <a:rPr lang="en-US" cap="none" u="none" baseline="0">
                <a:latin typeface="Calibri"/>
                <a:ea typeface="Calibri"/>
                <a:cs typeface="Calibri"/>
              </a:rPr>
              <a:t>eerjaar trimester 3</a:t>
            </a:r>
            <a:r>
              <a:rPr lang="en-US" cap="none" u="none" baseline="0">
                <a:latin typeface="Calibri"/>
                <a:ea typeface="Calibri"/>
                <a:cs typeface="Calibri"/>
              </a:rPr>
              <a:t>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'3de leerjaar'!$R$51:$R$56</c:f>
              <c:strCache/>
            </c:strRef>
          </c:cat>
          <c:val>
            <c:numRef>
              <c:f>'3de leerjaar'!$S$51:$S$56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3de leerjaar trimester 3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'3de leerjaar'!$N$50:$N$51</c:f>
            </c:strRef>
          </c:cat>
          <c:val>
            <c:numRef>
              <c:f>'3de leerjaar'!$O$50:$O$51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4de leerjaar trimester</a:t>
            </a:r>
            <a:r>
              <a:rPr lang="en-US" cap="none" u="none" baseline="0">
                <a:latin typeface="Calibri"/>
                <a:ea typeface="Calibri"/>
                <a:cs typeface="Calibri"/>
              </a:rPr>
              <a:t> 1</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'4de leerjaar'!$B$11:$B$16</c:f>
              <c:strCache/>
            </c:strRef>
          </c:cat>
          <c:val>
            <c:numRef>
              <c:f>'4de leerjaar'!$C$11:$C$16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4de leerjaar </a:t>
            </a:r>
            <a:r>
              <a:rPr lang="en-US" cap="none" u="none" baseline="0">
                <a:latin typeface="Calibri"/>
                <a:ea typeface="Calibri"/>
                <a:cs typeface="Calibri"/>
              </a:rPr>
              <a:t>
trimester 1</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'4de leerjaar'!$N$4:$N$5</c:f>
            </c:strRef>
          </c:cat>
          <c:val>
            <c:numRef>
              <c:f>'4de leerjaar'!$O$4:$O$5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4de leerjaar trimester 2</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'4de leerjaar'!$I$11:$I$16</c:f>
              <c:strCache/>
            </c:strRef>
          </c:cat>
          <c:val>
            <c:numRef>
              <c:f>'4de leerjaar'!$J$11:$J$16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4de leerjaar trimester 2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'4de leerjaar'!$N$7:$N$8</c:f>
            </c:strRef>
          </c:cat>
          <c:val>
            <c:numRef>
              <c:f>'4de leerjaar'!$O$7:$O$8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4de leerjaar trimester 3</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'4de leerjaar'!$R$11:$R$16</c:f>
              <c:strCache/>
            </c:strRef>
          </c:cat>
          <c:val>
            <c:numRef>
              <c:f>'4de leerjaar'!$S$11:$S$16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Vervoerskeuze instapklas trimester 2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Instapklas!$I$51:$I$56</c:f>
              <c:strCache/>
            </c:strRef>
          </c:cat>
          <c:val>
            <c:numRef>
              <c:f>Instapklas!$J$51:$J$56</c:f>
              <c:numCache/>
            </c:numRef>
          </c:val>
        </c:ser>
      </c:pieChart>
    </c:plotArea>
    <c:legend>
      <c:legendPos val="r"/>
      <c:layout/>
      <c:overlay val="0"/>
    </c:legend>
    <c:plotVisOnly val="1"/>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4de leerjaar trimester 3</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'4de leerjaar'!$N$10:$N$11</c:f>
            </c:strRef>
          </c:cat>
          <c:val>
            <c:numRef>
              <c:f>'4de leerjaar'!$O$10:$O$11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4de leerjaar trimester</a:t>
            </a:r>
            <a:r>
              <a:rPr lang="en-US" cap="none" u="none" baseline="0">
                <a:latin typeface="Calibri"/>
                <a:ea typeface="Calibri"/>
                <a:cs typeface="Calibri"/>
              </a:rPr>
              <a:t> 1</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'4de leerjaar'!$B$51:$B$56</c:f>
              <c:strCache/>
            </c:strRef>
          </c:cat>
          <c:val>
            <c:numRef>
              <c:f>'4de leerjaar'!$C$51:$C$56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4de leerjaar trimester 1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'4de leerjaar'!$N$44:$N$45</c:f>
            </c:strRef>
          </c:cat>
          <c:val>
            <c:numRef>
              <c:f>'4de leerjaar'!$O$44:$O$45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4de leerjaar trimester 2 </a:t>
            </a:r>
            <a:r>
              <a:rPr lang="en-US" cap="none" u="none" baseline="0">
                <a:latin typeface="Calibri"/>
                <a:ea typeface="Calibri"/>
                <a:cs typeface="Calibri"/>
              </a:rPr>
              <a:t>
fase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'4de leerjaar'!$I$51:$I$56</c:f>
              <c:strCache/>
            </c:strRef>
          </c:cat>
          <c:val>
            <c:numRef>
              <c:f>'4de leerjaar'!$J$51:$J$56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4de leerjaar trimester 2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'4de leerjaar'!$N$47:$N$48</c:f>
            </c:strRef>
          </c:cat>
          <c:val>
            <c:numRef>
              <c:f>'4de leerjaar'!$O$47:$O$48</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4de leerjaar trimester 3</a:t>
            </a:r>
            <a:r>
              <a:rPr lang="en-US" cap="none" u="none" baseline="0">
                <a:latin typeface="Calibri"/>
                <a:ea typeface="Calibri"/>
                <a:cs typeface="Calibri"/>
              </a:rPr>
              <a:t>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'4de leerjaar'!$R$51:$R$56</c:f>
              <c:strCache/>
            </c:strRef>
          </c:cat>
          <c:val>
            <c:numRef>
              <c:f>'4de leerjaar'!$S$51:$S$56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4de leerjaar trimester 3 fase</a:t>
            </a:r>
            <a:r>
              <a:rPr lang="en-US" cap="none" u="none" baseline="0">
                <a:latin typeface="Calibri"/>
                <a:ea typeface="Calibri"/>
                <a:cs typeface="Calibri"/>
              </a:rPr>
              <a:t> 3</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'4de leerjaar'!$N$50:$N$51</c:f>
            </c:strRef>
          </c:cat>
          <c:val>
            <c:numRef>
              <c:f>'4de leerjaar'!$O$50:$O$51</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5de leerjaar trimester</a:t>
            </a:r>
            <a:r>
              <a:rPr lang="en-US" cap="none" u="none" baseline="0">
                <a:latin typeface="Calibri"/>
                <a:ea typeface="Calibri"/>
                <a:cs typeface="Calibri"/>
              </a:rPr>
              <a:t> 1</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'5de leerjaar'!$B$11:$B$16</c:f>
              <c:strCache/>
            </c:strRef>
          </c:cat>
          <c:val>
            <c:numRef>
              <c:f>'5de leerjaar'!$C$11:$C$16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Betrouwbaarheid meting 5de leerjaar trimester 1 fase</a:t>
            </a:r>
            <a:r>
              <a:rPr lang="en-US" cap="none" u="none" baseline="0">
                <a:latin typeface="Calibri"/>
                <a:ea typeface="Calibri"/>
                <a:cs typeface="Calibri"/>
              </a:rPr>
              <a:t>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'5de leerjaar'!$M$4:$M$5</c:f>
            </c:strRef>
          </c:cat>
          <c:val>
            <c:numRef>
              <c:f>'5de leerjaar'!$N$4:$N$5</c:f>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Vervoerskeuze 5de leerjaar trimester</a:t>
            </a:r>
            <a:r>
              <a:rPr lang="en-US" cap="none" u="none" baseline="0">
                <a:latin typeface="Calibri"/>
                <a:ea typeface="Calibri"/>
                <a:cs typeface="Calibri"/>
              </a:rPr>
              <a:t> 2</a:t>
            </a:r>
            <a:r>
              <a:rPr lang="en-US" cap="none" u="none" baseline="0">
                <a:latin typeface="Calibri"/>
                <a:ea typeface="Calibri"/>
                <a:cs typeface="Calibri"/>
              </a:rPr>
              <a:t>
fase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3">
                  <a:lumMod val="60000"/>
                  <a:lumOff val="40000"/>
                </a:schemeClr>
              </a:solidFill>
            </c:spPr>
          </c:dPt>
          <c:dPt>
            <c:idx val="1"/>
            <c:spPr>
              <a:solidFill>
                <a:schemeClr val="accent3">
                  <a:lumMod val="50000"/>
                </a:schemeClr>
              </a:solidFill>
            </c:spPr>
          </c:dPt>
          <c:dPt>
            <c:idx val="2"/>
            <c:spPr>
              <a:solidFill>
                <a:schemeClr val="accent4">
                  <a:lumMod val="40000"/>
                  <a:lumOff val="60000"/>
                </a:schemeClr>
              </a:solidFill>
            </c:spPr>
          </c:dPt>
          <c:dPt>
            <c:idx val="4"/>
            <c:spPr>
              <a:solidFill>
                <a:schemeClr val="accent2">
                  <a:lumMod val="60000"/>
                  <a:lumOff val="40000"/>
                </a:schemeClr>
              </a:solidFill>
            </c:spPr>
          </c:dPt>
          <c:dPt>
            <c:idx val="5"/>
            <c:spPr>
              <a:solidFill>
                <a:srgbClr val="C00000"/>
              </a:solidFill>
            </c:spPr>
          </c:dPt>
          <c:dLbls>
            <c:numFmt formatCode="General" sourceLinked="1"/>
            <c:showLegendKey val="0"/>
            <c:showVal val="0"/>
            <c:showBubbleSize val="0"/>
            <c:showCatName val="0"/>
            <c:showSerName val="0"/>
            <c:showLeaderLines val="1"/>
            <c:showPercent val="1"/>
          </c:dLbls>
          <c:cat>
            <c:strRef>
              <c:f>'5de leerjaar'!$I$11:$I$16</c:f>
              <c:strCache/>
            </c:strRef>
          </c:cat>
          <c:val>
            <c:numRef>
              <c:f>'5de leerjaar'!$J$11:$J$16</c:f>
              <c:numCache/>
            </c:numRef>
          </c:val>
        </c:ser>
      </c:pieChart>
    </c:plotArea>
    <c:legend>
      <c:legendPos val="r"/>
      <c:layout/>
      <c:overlay val="0"/>
    </c:legend>
    <c:plotVisOnly val="0"/>
    <c:dispBlanksAs val="zero"/>
    <c:showDLblsOverMax val="0"/>
  </c:chart>
  <c:lang xmlns:c="http://schemas.openxmlformats.org/drawingml/2006/chart" val="nl-BE"/>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5.xml" /><Relationship Id="rId2" Type="http://schemas.openxmlformats.org/officeDocument/2006/relationships/chart" Target="/xl/charts/chart86.xml" /><Relationship Id="rId3" Type="http://schemas.openxmlformats.org/officeDocument/2006/relationships/chart" Target="/xl/charts/chart87.xml" /><Relationship Id="rId4" Type="http://schemas.openxmlformats.org/officeDocument/2006/relationships/chart" Target="/xl/charts/chart88.xml" /><Relationship Id="rId5" Type="http://schemas.openxmlformats.org/officeDocument/2006/relationships/chart" Target="/xl/charts/chart89.xml" /><Relationship Id="rId6" Type="http://schemas.openxmlformats.org/officeDocument/2006/relationships/chart" Target="/xl/charts/chart90.xml" /><Relationship Id="rId7" Type="http://schemas.openxmlformats.org/officeDocument/2006/relationships/chart" Target="/xl/charts/chart91.xml" /><Relationship Id="rId8" Type="http://schemas.openxmlformats.org/officeDocument/2006/relationships/chart" Target="/xl/charts/chart92.xml" /><Relationship Id="rId9" Type="http://schemas.openxmlformats.org/officeDocument/2006/relationships/chart" Target="/xl/charts/chart93.xml" /><Relationship Id="rId10" Type="http://schemas.openxmlformats.org/officeDocument/2006/relationships/chart" Target="/xl/charts/chart94.xml" /><Relationship Id="rId11" Type="http://schemas.openxmlformats.org/officeDocument/2006/relationships/chart" Target="/xl/charts/chart95.xml" /><Relationship Id="rId12" Type="http://schemas.openxmlformats.org/officeDocument/2006/relationships/chart" Target="/xl/charts/chart96.xml" /><Relationship Id="rId1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7.xml" /><Relationship Id="rId2" Type="http://schemas.openxmlformats.org/officeDocument/2006/relationships/chart" Target="/xl/charts/chart98.xml" /><Relationship Id="rId3" Type="http://schemas.openxmlformats.org/officeDocument/2006/relationships/chart" Target="/xl/charts/chart99.xml" /><Relationship Id="rId4" Type="http://schemas.openxmlformats.org/officeDocument/2006/relationships/chart" Target="/xl/charts/chart100.xml" /><Relationship Id="rId5" Type="http://schemas.openxmlformats.org/officeDocument/2006/relationships/chart" Target="/xl/charts/chart101.xml" /><Relationship Id="rId6" Type="http://schemas.openxmlformats.org/officeDocument/2006/relationships/chart" Target="/xl/charts/chart102.xml" /><Relationship Id="rId7" Type="http://schemas.openxmlformats.org/officeDocument/2006/relationships/chart" Target="/xl/charts/chart103.xml" /><Relationship Id="rId8" Type="http://schemas.openxmlformats.org/officeDocument/2006/relationships/chart" Target="/xl/charts/chart104.xml" /><Relationship Id="rId9" Type="http://schemas.openxmlformats.org/officeDocument/2006/relationships/chart" Target="/xl/charts/chart105.xml" /><Relationship Id="rId10" Type="http://schemas.openxmlformats.org/officeDocument/2006/relationships/chart" Target="/xl/charts/chart106.xml" /><Relationship Id="rId11" Type="http://schemas.openxmlformats.org/officeDocument/2006/relationships/chart" Target="/xl/charts/chart107.xml" /><Relationship Id="rId12" Type="http://schemas.openxmlformats.org/officeDocument/2006/relationships/chart" Target="/xl/charts/chart108.xml" /><Relationship Id="rId1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9.xml" /><Relationship Id="rId2" Type="http://schemas.openxmlformats.org/officeDocument/2006/relationships/chart" Target="/xl/charts/chart110.xml" /><Relationship Id="rId3" Type="http://schemas.openxmlformats.org/officeDocument/2006/relationships/chart" Target="/xl/charts/chart111.xml" /><Relationship Id="rId4" Type="http://schemas.openxmlformats.org/officeDocument/2006/relationships/chart" Target="/xl/charts/chart112.xml" /><Relationship Id="rId5" Type="http://schemas.openxmlformats.org/officeDocument/2006/relationships/chart" Target="/xl/charts/chart113.xml" /><Relationship Id="rId6" Type="http://schemas.openxmlformats.org/officeDocument/2006/relationships/chart" Target="/xl/charts/chart114.xml" /><Relationship Id="rId7" Type="http://schemas.openxmlformats.org/officeDocument/2006/relationships/chart" Target="/xl/charts/chart115.xml" /><Relationship Id="rId8" Type="http://schemas.openxmlformats.org/officeDocument/2006/relationships/chart" Target="/xl/charts/chart116.xml" /><Relationship Id="rId9" Type="http://schemas.openxmlformats.org/officeDocument/2006/relationships/chart" Target="/xl/charts/chart117.xml" /><Relationship Id="rId10" Type="http://schemas.openxmlformats.org/officeDocument/2006/relationships/chart" Target="/xl/charts/chart118.xml" /><Relationship Id="rId11" Type="http://schemas.openxmlformats.org/officeDocument/2006/relationships/chart" Target="/xl/charts/chart119.xml" /><Relationship Id="rId12" Type="http://schemas.openxmlformats.org/officeDocument/2006/relationships/chart" Target="/xl/charts/chart120.xml" /><Relationship Id="rId1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1.xml" /><Relationship Id="rId2" Type="http://schemas.openxmlformats.org/officeDocument/2006/relationships/chart" Target="/xl/charts/chart122.xml" /><Relationship Id="rId3" Type="http://schemas.openxmlformats.org/officeDocument/2006/relationships/chart" Target="/xl/charts/chart123.xml" /><Relationship Id="rId4" Type="http://schemas.openxmlformats.org/officeDocument/2006/relationships/chart" Target="/xl/charts/chart124.xml" /><Relationship Id="rId5" Type="http://schemas.openxmlformats.org/officeDocument/2006/relationships/chart" Target="/xl/charts/chart125.xml" /><Relationship Id="rId6" Type="http://schemas.openxmlformats.org/officeDocument/2006/relationships/chart" Target="/xl/charts/chart126.xml" /><Relationship Id="rId7" Type="http://schemas.openxmlformats.org/officeDocument/2006/relationships/chart" Target="/xl/charts/chart127.xml" /><Relationship Id="rId8" Type="http://schemas.openxmlformats.org/officeDocument/2006/relationships/chart" Target="/xl/charts/chart128.xml" /><Relationship Id="rId9" Type="http://schemas.openxmlformats.org/officeDocument/2006/relationships/chart" Target="/xl/charts/chart129.xml" /><Relationship Id="rId10" Type="http://schemas.openxmlformats.org/officeDocument/2006/relationships/chart" Target="/xl/charts/chart130.xml" /><Relationship Id="rId11" Type="http://schemas.openxmlformats.org/officeDocument/2006/relationships/chart" Target="/xl/charts/chart131.xml" /><Relationship Id="rId12" Type="http://schemas.openxmlformats.org/officeDocument/2006/relationships/chart" Target="/xl/charts/chart132.xml" /><Relationship Id="rId13" Type="http://schemas.openxmlformats.org/officeDocument/2006/relationships/image" Target="../media/image1.png" /><Relationship Id="rId14"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3.xml" /><Relationship Id="rId2" Type="http://schemas.openxmlformats.org/officeDocument/2006/relationships/chart" Target="/xl/charts/chart134.xml" /><Relationship Id="rId3" Type="http://schemas.openxmlformats.org/officeDocument/2006/relationships/chart" Target="/xl/charts/chart135.xml" /><Relationship Id="rId4" Type="http://schemas.openxmlformats.org/officeDocument/2006/relationships/chart" Target="/xl/charts/chart136.xml" /><Relationship Id="rId5" Type="http://schemas.openxmlformats.org/officeDocument/2006/relationships/chart" Target="/xl/charts/chart137.xml" /><Relationship Id="rId6" Type="http://schemas.openxmlformats.org/officeDocument/2006/relationships/chart" Target="/xl/charts/chart138.xml" /><Relationship Id="rId7" Type="http://schemas.openxmlformats.org/officeDocument/2006/relationships/chart" Target="/xl/charts/chart139.xml" /><Relationship Id="rId8" Type="http://schemas.openxmlformats.org/officeDocument/2006/relationships/chart" Target="/xl/charts/chart140.xml" /><Relationship Id="rId9" Type="http://schemas.openxmlformats.org/officeDocument/2006/relationships/chart" Target="/xl/charts/chart141.xml" /><Relationship Id="rId10" Type="http://schemas.openxmlformats.org/officeDocument/2006/relationships/chart" Target="/xl/charts/chart142.xml" /><Relationship Id="rId11" Type="http://schemas.openxmlformats.org/officeDocument/2006/relationships/chart" Target="/xl/charts/chart143.xml" /><Relationship Id="rId12" Type="http://schemas.openxmlformats.org/officeDocument/2006/relationships/chart" Target="/xl/charts/chart14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5.xml" /><Relationship Id="rId2" Type="http://schemas.openxmlformats.org/officeDocument/2006/relationships/chart" Target="/xl/charts/chart146.xml" /><Relationship Id="rId3" Type="http://schemas.openxmlformats.org/officeDocument/2006/relationships/chart" Target="/xl/charts/chart147.xml" /><Relationship Id="rId4" Type="http://schemas.openxmlformats.org/officeDocument/2006/relationships/chart" Target="/xl/charts/chart148.xml" /><Relationship Id="rId5" Type="http://schemas.openxmlformats.org/officeDocument/2006/relationships/chart" Target="/xl/charts/chart149.xml" /><Relationship Id="rId6" Type="http://schemas.openxmlformats.org/officeDocument/2006/relationships/chart" Target="/xl/charts/chart15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1.xml" /><Relationship Id="rId2" Type="http://schemas.openxmlformats.org/officeDocument/2006/relationships/chart" Target="/xl/charts/chart152.xml" /><Relationship Id="rId3" Type="http://schemas.openxmlformats.org/officeDocument/2006/relationships/chart" Target="/xl/charts/chart153.xml" /><Relationship Id="rId4" Type="http://schemas.openxmlformats.org/officeDocument/2006/relationships/chart" Target="/xl/charts/chart154.xml" /><Relationship Id="rId5" Type="http://schemas.openxmlformats.org/officeDocument/2006/relationships/chart" Target="/xl/charts/chart155.xml" /><Relationship Id="rId6" Type="http://schemas.openxmlformats.org/officeDocument/2006/relationships/chart" Target="/xl/charts/chart15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7.xml" /><Relationship Id="rId2" Type="http://schemas.openxmlformats.org/officeDocument/2006/relationships/chart" Target="/xl/charts/chart158.xml" /><Relationship Id="rId3" Type="http://schemas.openxmlformats.org/officeDocument/2006/relationships/chart" Target="/xl/charts/chart159.xml" /><Relationship Id="rId4" Type="http://schemas.openxmlformats.org/officeDocument/2006/relationships/chart" Target="/xl/charts/chart160.xml" /><Relationship Id="rId5" Type="http://schemas.openxmlformats.org/officeDocument/2006/relationships/chart" Target="/xl/charts/chart161.xml" /><Relationship Id="rId6" Type="http://schemas.openxmlformats.org/officeDocument/2006/relationships/chart" Target="/xl/charts/chart16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3.xml" /><Relationship Id="rId2" Type="http://schemas.openxmlformats.org/officeDocument/2006/relationships/chart" Target="/xl/charts/chart164.xml" /><Relationship Id="rId3" Type="http://schemas.openxmlformats.org/officeDocument/2006/relationships/chart" Target="/xl/charts/chart165.xml" /><Relationship Id="rId4" Type="http://schemas.openxmlformats.org/officeDocument/2006/relationships/chart" Target="/xl/charts/chart166.xml" /><Relationship Id="rId5" Type="http://schemas.openxmlformats.org/officeDocument/2006/relationships/chart" Target="/xl/charts/chart167.xml" /><Relationship Id="rId6" Type="http://schemas.openxmlformats.org/officeDocument/2006/relationships/chart" Target="/xl/charts/chart16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9.xml" /><Relationship Id="rId2" Type="http://schemas.openxmlformats.org/officeDocument/2006/relationships/chart" Target="/xl/charts/chart170.xml" /><Relationship Id="rId3" Type="http://schemas.openxmlformats.org/officeDocument/2006/relationships/chart" Target="/xl/charts/chart171.xml" /><Relationship Id="rId4" Type="http://schemas.openxmlformats.org/officeDocument/2006/relationships/chart" Target="/xl/charts/chart172.xml" /><Relationship Id="rId5" Type="http://schemas.openxmlformats.org/officeDocument/2006/relationships/chart" Target="/xl/charts/chart173.xml" /><Relationship Id="rId6" Type="http://schemas.openxmlformats.org/officeDocument/2006/relationships/chart" Target="/xl/charts/chart174.xml" /><Relationship Id="rId7" Type="http://schemas.openxmlformats.org/officeDocument/2006/relationships/chart" Target="/xl/charts/chart175.xml" /><Relationship Id="rId8" Type="http://schemas.openxmlformats.org/officeDocument/2006/relationships/chart" Target="/xl/charts/chart176.xml" /><Relationship Id="rId9" Type="http://schemas.openxmlformats.org/officeDocument/2006/relationships/chart" Target="/xl/charts/chart177.xml" /><Relationship Id="rId10" Type="http://schemas.openxmlformats.org/officeDocument/2006/relationships/chart" Target="/xl/charts/chart178.xml" /><Relationship Id="rId11" Type="http://schemas.openxmlformats.org/officeDocument/2006/relationships/chart" Target="/xl/charts/chart179.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0.xml" /><Relationship Id="rId2" Type="http://schemas.openxmlformats.org/officeDocument/2006/relationships/chart" Target="/xl/charts/chart181.xml" /><Relationship Id="rId3" Type="http://schemas.openxmlformats.org/officeDocument/2006/relationships/chart" Target="/xl/charts/chart182.xml" /><Relationship Id="rId4" Type="http://schemas.openxmlformats.org/officeDocument/2006/relationships/chart" Target="/xl/charts/chart183.xml" /><Relationship Id="rId5" Type="http://schemas.openxmlformats.org/officeDocument/2006/relationships/chart" Target="/xl/charts/chart184.xml" /><Relationship Id="rId6" Type="http://schemas.openxmlformats.org/officeDocument/2006/relationships/chart" Target="/xl/charts/chart18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 Id="rId7" Type="http://schemas.openxmlformats.org/officeDocument/2006/relationships/chart" Target="/xl/charts/chart43.xml" /><Relationship Id="rId8" Type="http://schemas.openxmlformats.org/officeDocument/2006/relationships/chart" Target="/xl/charts/chart44.xml" /><Relationship Id="rId9" Type="http://schemas.openxmlformats.org/officeDocument/2006/relationships/chart" Target="/xl/charts/chart45.xml" /><Relationship Id="rId10" Type="http://schemas.openxmlformats.org/officeDocument/2006/relationships/chart" Target="/xl/charts/chart46.xml" /><Relationship Id="rId11" Type="http://schemas.openxmlformats.org/officeDocument/2006/relationships/chart" Target="/xl/charts/chart47.xml" /><Relationship Id="rId12" Type="http://schemas.openxmlformats.org/officeDocument/2006/relationships/chart" Target="/xl/charts/chart48.xml" /><Relationship Id="rId1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 Id="rId7" Type="http://schemas.openxmlformats.org/officeDocument/2006/relationships/chart" Target="/xl/charts/chart55.xml" /><Relationship Id="rId8" Type="http://schemas.openxmlformats.org/officeDocument/2006/relationships/chart" Target="/xl/charts/chart56.xml" /><Relationship Id="rId9" Type="http://schemas.openxmlformats.org/officeDocument/2006/relationships/chart" Target="/xl/charts/chart57.xml" /><Relationship Id="rId10" Type="http://schemas.openxmlformats.org/officeDocument/2006/relationships/chart" Target="/xl/charts/chart58.xml" /><Relationship Id="rId11" Type="http://schemas.openxmlformats.org/officeDocument/2006/relationships/chart" Target="/xl/charts/chart59.xml" /><Relationship Id="rId12" Type="http://schemas.openxmlformats.org/officeDocument/2006/relationships/chart" Target="/xl/charts/chart60.xml" /><Relationship Id="rId1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 Id="rId7" Type="http://schemas.openxmlformats.org/officeDocument/2006/relationships/chart" Target="/xl/charts/chart67.xml" /><Relationship Id="rId8" Type="http://schemas.openxmlformats.org/officeDocument/2006/relationships/chart" Target="/xl/charts/chart68.xml" /><Relationship Id="rId9" Type="http://schemas.openxmlformats.org/officeDocument/2006/relationships/chart" Target="/xl/charts/chart69.xml" /><Relationship Id="rId10" Type="http://schemas.openxmlformats.org/officeDocument/2006/relationships/chart" Target="/xl/charts/chart70.xml" /><Relationship Id="rId11" Type="http://schemas.openxmlformats.org/officeDocument/2006/relationships/chart" Target="/xl/charts/chart71.xml" /><Relationship Id="rId12" Type="http://schemas.openxmlformats.org/officeDocument/2006/relationships/chart" Target="/xl/charts/chart72.xml" /><Relationship Id="rId13"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3.xml" /><Relationship Id="rId2" Type="http://schemas.openxmlformats.org/officeDocument/2006/relationships/chart" Target="/xl/charts/chart74.xml" /><Relationship Id="rId3" Type="http://schemas.openxmlformats.org/officeDocument/2006/relationships/chart" Target="/xl/charts/chart75.xml" /><Relationship Id="rId4" Type="http://schemas.openxmlformats.org/officeDocument/2006/relationships/chart" Target="/xl/charts/chart76.xml" /><Relationship Id="rId5" Type="http://schemas.openxmlformats.org/officeDocument/2006/relationships/chart" Target="/xl/charts/chart77.xml" /><Relationship Id="rId6" Type="http://schemas.openxmlformats.org/officeDocument/2006/relationships/chart" Target="/xl/charts/chart78.xml" /><Relationship Id="rId7" Type="http://schemas.openxmlformats.org/officeDocument/2006/relationships/chart" Target="/xl/charts/chart79.xml" /><Relationship Id="rId8" Type="http://schemas.openxmlformats.org/officeDocument/2006/relationships/chart" Target="/xl/charts/chart80.xml" /><Relationship Id="rId9" Type="http://schemas.openxmlformats.org/officeDocument/2006/relationships/chart" Target="/xl/charts/chart81.xml" /><Relationship Id="rId10" Type="http://schemas.openxmlformats.org/officeDocument/2006/relationships/chart" Target="/xl/charts/chart82.xml" /><Relationship Id="rId11" Type="http://schemas.openxmlformats.org/officeDocument/2006/relationships/chart" Target="/xl/charts/chart83.xml" /><Relationship Id="rId12" Type="http://schemas.openxmlformats.org/officeDocument/2006/relationships/chart" Target="/xl/charts/chart84.xml" /><Relationship Id="rId13"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0</xdr:row>
      <xdr:rowOff>38100</xdr:rowOff>
    </xdr:from>
    <xdr:to>
      <xdr:col>3</xdr:col>
      <xdr:colOff>1447800</xdr:colOff>
      <xdr:row>6</xdr:row>
      <xdr:rowOff>76200</xdr:rowOff>
    </xdr:to>
    <xdr:pic>
      <xdr:nvPicPr>
        <xdr:cNvPr id="3" name="Afbeelding 2" descr="http://www.provant.be/binaries/milo_hesje_180_tcm7-117882.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58425" y="38100"/>
          <a:ext cx="1352550" cy="1543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304800</xdr:colOff>
      <xdr:row>0</xdr:row>
      <xdr:rowOff>85725</xdr:rowOff>
    </xdr:from>
    <xdr:to>
      <xdr:col>0</xdr:col>
      <xdr:colOff>2105025</xdr:colOff>
      <xdr:row>8</xdr:row>
      <xdr:rowOff>0</xdr:rowOff>
    </xdr:to>
    <xdr:pic>
      <xdr:nvPicPr>
        <xdr:cNvPr id="4" name="Afbeelding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04800" y="85725"/>
          <a:ext cx="1800225" cy="18002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1</xdr:col>
      <xdr:colOff>4495800</xdr:colOff>
      <xdr:row>37</xdr:row>
      <xdr:rowOff>38100</xdr:rowOff>
    </xdr:to>
    <xdr:graphicFrame macro="">
      <xdr:nvGraphicFramePr>
        <xdr:cNvPr id="2" name="Modal split 4de leerjaar"/>
        <xdr:cNvGraphicFramePr/>
      </xdr:nvGraphicFramePr>
      <xdr:xfrm>
        <a:off x="9525" y="4762500"/>
        <a:ext cx="5400675" cy="3105150"/>
      </xdr:xfrm>
      <a:graphic>
        <a:graphicData uri="http://schemas.openxmlformats.org/drawingml/2006/chart">
          <c:chart xmlns:c="http://schemas.openxmlformats.org/drawingml/2006/chart" r:id="rId1"/>
        </a:graphicData>
      </a:graphic>
    </xdr:graphicFrame>
    <xdr:clientData/>
  </xdr:twoCellAnchor>
  <xdr:twoCellAnchor>
    <xdr:from>
      <xdr:col>1</xdr:col>
      <xdr:colOff>4657725</xdr:colOff>
      <xdr:row>20</xdr:row>
      <xdr:rowOff>9525</xdr:rowOff>
    </xdr:from>
    <xdr:to>
      <xdr:col>6</xdr:col>
      <xdr:colOff>180975</xdr:colOff>
      <xdr:row>37</xdr:row>
      <xdr:rowOff>38100</xdr:rowOff>
    </xdr:to>
    <xdr:graphicFrame macro="">
      <xdr:nvGraphicFramePr>
        <xdr:cNvPr id="3" name="Grafiek 2"/>
        <xdr:cNvGraphicFramePr/>
      </xdr:nvGraphicFramePr>
      <xdr:xfrm>
        <a:off x="5572125" y="4762500"/>
        <a:ext cx="5953125" cy="310515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20</xdr:row>
      <xdr:rowOff>9525</xdr:rowOff>
    </xdr:from>
    <xdr:to>
      <xdr:col>8</xdr:col>
      <xdr:colOff>4495800</xdr:colOff>
      <xdr:row>37</xdr:row>
      <xdr:rowOff>38100</xdr:rowOff>
    </xdr:to>
    <xdr:graphicFrame macro="">
      <xdr:nvGraphicFramePr>
        <xdr:cNvPr id="4" name="Modal split 4de leerjaar"/>
        <xdr:cNvGraphicFramePr/>
      </xdr:nvGraphicFramePr>
      <xdr:xfrm>
        <a:off x="11963400" y="4762500"/>
        <a:ext cx="5400675" cy="3105150"/>
      </xdr:xfrm>
      <a:graphic>
        <a:graphicData uri="http://schemas.openxmlformats.org/drawingml/2006/chart">
          <c:chart xmlns:c="http://schemas.openxmlformats.org/drawingml/2006/chart" r:id="rId3"/>
        </a:graphicData>
      </a:graphic>
    </xdr:graphicFrame>
    <xdr:clientData/>
  </xdr:twoCellAnchor>
  <xdr:twoCellAnchor>
    <xdr:from>
      <xdr:col>8</xdr:col>
      <xdr:colOff>4657725</xdr:colOff>
      <xdr:row>20</xdr:row>
      <xdr:rowOff>9525</xdr:rowOff>
    </xdr:from>
    <xdr:to>
      <xdr:col>13</xdr:col>
      <xdr:colOff>180975</xdr:colOff>
      <xdr:row>37</xdr:row>
      <xdr:rowOff>38100</xdr:rowOff>
    </xdr:to>
    <xdr:graphicFrame macro="">
      <xdr:nvGraphicFramePr>
        <xdr:cNvPr id="5" name="Grafiek 4"/>
        <xdr:cNvGraphicFramePr/>
      </xdr:nvGraphicFramePr>
      <xdr:xfrm>
        <a:off x="17526000" y="4762500"/>
        <a:ext cx="5448300" cy="3105150"/>
      </xdr:xfrm>
      <a:graphic>
        <a:graphicData uri="http://schemas.openxmlformats.org/drawingml/2006/chart">
          <c:chart xmlns:c="http://schemas.openxmlformats.org/drawingml/2006/chart" r:id="rId4"/>
        </a:graphicData>
      </a:graphic>
    </xdr:graphicFrame>
    <xdr:clientData/>
  </xdr:twoCellAnchor>
  <xdr:twoCellAnchor>
    <xdr:from>
      <xdr:col>16</xdr:col>
      <xdr:colOff>9525</xdr:colOff>
      <xdr:row>20</xdr:row>
      <xdr:rowOff>9525</xdr:rowOff>
    </xdr:from>
    <xdr:to>
      <xdr:col>17</xdr:col>
      <xdr:colOff>4495800</xdr:colOff>
      <xdr:row>37</xdr:row>
      <xdr:rowOff>38100</xdr:rowOff>
    </xdr:to>
    <xdr:graphicFrame macro="">
      <xdr:nvGraphicFramePr>
        <xdr:cNvPr id="6" name="Modal split 4de leerjaar"/>
        <xdr:cNvGraphicFramePr/>
      </xdr:nvGraphicFramePr>
      <xdr:xfrm>
        <a:off x="23593425" y="4762500"/>
        <a:ext cx="5400675" cy="3105150"/>
      </xdr:xfrm>
      <a:graphic>
        <a:graphicData uri="http://schemas.openxmlformats.org/drawingml/2006/chart">
          <c:chart xmlns:c="http://schemas.openxmlformats.org/drawingml/2006/chart" r:id="rId5"/>
        </a:graphicData>
      </a:graphic>
    </xdr:graphicFrame>
    <xdr:clientData/>
  </xdr:twoCellAnchor>
  <xdr:twoCellAnchor>
    <xdr:from>
      <xdr:col>17</xdr:col>
      <xdr:colOff>4657725</xdr:colOff>
      <xdr:row>20</xdr:row>
      <xdr:rowOff>9525</xdr:rowOff>
    </xdr:from>
    <xdr:to>
      <xdr:col>22</xdr:col>
      <xdr:colOff>180975</xdr:colOff>
      <xdr:row>37</xdr:row>
      <xdr:rowOff>38100</xdr:rowOff>
    </xdr:to>
    <xdr:graphicFrame macro="">
      <xdr:nvGraphicFramePr>
        <xdr:cNvPr id="7" name="Grafiek 6"/>
        <xdr:cNvGraphicFramePr/>
      </xdr:nvGraphicFramePr>
      <xdr:xfrm>
        <a:off x="29156025" y="4762500"/>
        <a:ext cx="5629275" cy="310515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60</xdr:row>
      <xdr:rowOff>9525</xdr:rowOff>
    </xdr:from>
    <xdr:to>
      <xdr:col>1</xdr:col>
      <xdr:colOff>4495800</xdr:colOff>
      <xdr:row>77</xdr:row>
      <xdr:rowOff>38100</xdr:rowOff>
    </xdr:to>
    <xdr:graphicFrame macro="">
      <xdr:nvGraphicFramePr>
        <xdr:cNvPr id="14" name="Modal split 4de leerjaar"/>
        <xdr:cNvGraphicFramePr/>
      </xdr:nvGraphicFramePr>
      <xdr:xfrm>
        <a:off x="9525" y="13154025"/>
        <a:ext cx="5400675" cy="3267075"/>
      </xdr:xfrm>
      <a:graphic>
        <a:graphicData uri="http://schemas.openxmlformats.org/drawingml/2006/chart">
          <c:chart xmlns:c="http://schemas.openxmlformats.org/drawingml/2006/chart" r:id="rId7"/>
        </a:graphicData>
      </a:graphic>
    </xdr:graphicFrame>
    <xdr:clientData/>
  </xdr:twoCellAnchor>
  <xdr:twoCellAnchor>
    <xdr:from>
      <xdr:col>1</xdr:col>
      <xdr:colOff>4657725</xdr:colOff>
      <xdr:row>60</xdr:row>
      <xdr:rowOff>9525</xdr:rowOff>
    </xdr:from>
    <xdr:to>
      <xdr:col>6</xdr:col>
      <xdr:colOff>180975</xdr:colOff>
      <xdr:row>77</xdr:row>
      <xdr:rowOff>38100</xdr:rowOff>
    </xdr:to>
    <xdr:graphicFrame macro="">
      <xdr:nvGraphicFramePr>
        <xdr:cNvPr id="15" name="Grafiek 14"/>
        <xdr:cNvGraphicFramePr/>
      </xdr:nvGraphicFramePr>
      <xdr:xfrm>
        <a:off x="5572125" y="13154025"/>
        <a:ext cx="5953125" cy="3267075"/>
      </xdr:xfrm>
      <a:graphic>
        <a:graphicData uri="http://schemas.openxmlformats.org/drawingml/2006/chart">
          <c:chart xmlns:c="http://schemas.openxmlformats.org/drawingml/2006/chart" r:id="rId8"/>
        </a:graphicData>
      </a:graphic>
    </xdr:graphicFrame>
    <xdr:clientData/>
  </xdr:twoCellAnchor>
  <xdr:twoCellAnchor>
    <xdr:from>
      <xdr:col>7</xdr:col>
      <xdr:colOff>9525</xdr:colOff>
      <xdr:row>60</xdr:row>
      <xdr:rowOff>9525</xdr:rowOff>
    </xdr:from>
    <xdr:to>
      <xdr:col>8</xdr:col>
      <xdr:colOff>4495800</xdr:colOff>
      <xdr:row>77</xdr:row>
      <xdr:rowOff>38100</xdr:rowOff>
    </xdr:to>
    <xdr:graphicFrame macro="">
      <xdr:nvGraphicFramePr>
        <xdr:cNvPr id="16" name="Modal split 4de leerjaar"/>
        <xdr:cNvGraphicFramePr/>
      </xdr:nvGraphicFramePr>
      <xdr:xfrm>
        <a:off x="11963400" y="13154025"/>
        <a:ext cx="5400675" cy="3267075"/>
      </xdr:xfrm>
      <a:graphic>
        <a:graphicData uri="http://schemas.openxmlformats.org/drawingml/2006/chart">
          <c:chart xmlns:c="http://schemas.openxmlformats.org/drawingml/2006/chart" r:id="rId9"/>
        </a:graphicData>
      </a:graphic>
    </xdr:graphicFrame>
    <xdr:clientData/>
  </xdr:twoCellAnchor>
  <xdr:twoCellAnchor>
    <xdr:from>
      <xdr:col>8</xdr:col>
      <xdr:colOff>4657725</xdr:colOff>
      <xdr:row>60</xdr:row>
      <xdr:rowOff>9525</xdr:rowOff>
    </xdr:from>
    <xdr:to>
      <xdr:col>13</xdr:col>
      <xdr:colOff>180975</xdr:colOff>
      <xdr:row>77</xdr:row>
      <xdr:rowOff>38100</xdr:rowOff>
    </xdr:to>
    <xdr:graphicFrame macro="">
      <xdr:nvGraphicFramePr>
        <xdr:cNvPr id="17" name="Grafiek 16"/>
        <xdr:cNvGraphicFramePr/>
      </xdr:nvGraphicFramePr>
      <xdr:xfrm>
        <a:off x="17526000" y="13154025"/>
        <a:ext cx="5448300" cy="3267075"/>
      </xdr:xfrm>
      <a:graphic>
        <a:graphicData uri="http://schemas.openxmlformats.org/drawingml/2006/chart">
          <c:chart xmlns:c="http://schemas.openxmlformats.org/drawingml/2006/chart" r:id="rId10"/>
        </a:graphicData>
      </a:graphic>
    </xdr:graphicFrame>
    <xdr:clientData/>
  </xdr:twoCellAnchor>
  <xdr:twoCellAnchor>
    <xdr:from>
      <xdr:col>16</xdr:col>
      <xdr:colOff>9525</xdr:colOff>
      <xdr:row>60</xdr:row>
      <xdr:rowOff>9525</xdr:rowOff>
    </xdr:from>
    <xdr:to>
      <xdr:col>17</xdr:col>
      <xdr:colOff>4495800</xdr:colOff>
      <xdr:row>77</xdr:row>
      <xdr:rowOff>38100</xdr:rowOff>
    </xdr:to>
    <xdr:graphicFrame macro="">
      <xdr:nvGraphicFramePr>
        <xdr:cNvPr id="18" name="Modal split 4de leerjaar"/>
        <xdr:cNvGraphicFramePr/>
      </xdr:nvGraphicFramePr>
      <xdr:xfrm>
        <a:off x="23593425" y="13154025"/>
        <a:ext cx="5400675" cy="3267075"/>
      </xdr:xfrm>
      <a:graphic>
        <a:graphicData uri="http://schemas.openxmlformats.org/drawingml/2006/chart">
          <c:chart xmlns:c="http://schemas.openxmlformats.org/drawingml/2006/chart" r:id="rId11"/>
        </a:graphicData>
      </a:graphic>
    </xdr:graphicFrame>
    <xdr:clientData/>
  </xdr:twoCellAnchor>
  <xdr:twoCellAnchor>
    <xdr:from>
      <xdr:col>17</xdr:col>
      <xdr:colOff>4657725</xdr:colOff>
      <xdr:row>60</xdr:row>
      <xdr:rowOff>9525</xdr:rowOff>
    </xdr:from>
    <xdr:to>
      <xdr:col>22</xdr:col>
      <xdr:colOff>180975</xdr:colOff>
      <xdr:row>77</xdr:row>
      <xdr:rowOff>38100</xdr:rowOff>
    </xdr:to>
    <xdr:graphicFrame macro="">
      <xdr:nvGraphicFramePr>
        <xdr:cNvPr id="19" name="Grafiek 18"/>
        <xdr:cNvGraphicFramePr/>
      </xdr:nvGraphicFramePr>
      <xdr:xfrm>
        <a:off x="29156025" y="13154025"/>
        <a:ext cx="5629275" cy="3267075"/>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323850</xdr:colOff>
      <xdr:row>10</xdr:row>
      <xdr:rowOff>76200</xdr:rowOff>
    </xdr:from>
    <xdr:to>
      <xdr:col>6</xdr:col>
      <xdr:colOff>419100</xdr:colOff>
      <xdr:row>15</xdr:row>
      <xdr:rowOff>276225</xdr:rowOff>
    </xdr:to>
    <xdr:pic>
      <xdr:nvPicPr>
        <xdr:cNvPr id="20" name="Afbeelding 19"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448925" y="2219325"/>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285750</xdr:colOff>
      <xdr:row>10</xdr:row>
      <xdr:rowOff>104775</xdr:rowOff>
    </xdr:from>
    <xdr:to>
      <xdr:col>15</xdr:col>
      <xdr:colOff>381000</xdr:colOff>
      <xdr:row>16</xdr:row>
      <xdr:rowOff>9525</xdr:rowOff>
    </xdr:to>
    <xdr:pic>
      <xdr:nvPicPr>
        <xdr:cNvPr id="21" name="Afbeelding 20"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040850" y="224790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304800</xdr:colOff>
      <xdr:row>50</xdr:row>
      <xdr:rowOff>76200</xdr:rowOff>
    </xdr:from>
    <xdr:to>
      <xdr:col>15</xdr:col>
      <xdr:colOff>400050</xdr:colOff>
      <xdr:row>55</xdr:row>
      <xdr:rowOff>276225</xdr:rowOff>
    </xdr:to>
    <xdr:pic>
      <xdr:nvPicPr>
        <xdr:cNvPr id="23" name="Afbeelding 22"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059900" y="1061085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323850</xdr:colOff>
      <xdr:row>50</xdr:row>
      <xdr:rowOff>85725</xdr:rowOff>
    </xdr:from>
    <xdr:to>
      <xdr:col>6</xdr:col>
      <xdr:colOff>419100</xdr:colOff>
      <xdr:row>55</xdr:row>
      <xdr:rowOff>285750</xdr:rowOff>
    </xdr:to>
    <xdr:pic>
      <xdr:nvPicPr>
        <xdr:cNvPr id="24" name="Afbeelding 23"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448925" y="10620375"/>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161925</xdr:rowOff>
    </xdr:from>
    <xdr:to>
      <xdr:col>1</xdr:col>
      <xdr:colOff>4600575</xdr:colOff>
      <xdr:row>37</xdr:row>
      <xdr:rowOff>0</xdr:rowOff>
    </xdr:to>
    <xdr:graphicFrame macro="">
      <xdr:nvGraphicFramePr>
        <xdr:cNvPr id="2" name="Modal split 5de leerjaar"/>
        <xdr:cNvGraphicFramePr/>
      </xdr:nvGraphicFramePr>
      <xdr:xfrm>
        <a:off x="9525" y="4724400"/>
        <a:ext cx="5581650" cy="3095625"/>
      </xdr:xfrm>
      <a:graphic>
        <a:graphicData uri="http://schemas.openxmlformats.org/drawingml/2006/chart">
          <c:chart xmlns:c="http://schemas.openxmlformats.org/drawingml/2006/chart" r:id="rId1"/>
        </a:graphicData>
      </a:graphic>
    </xdr:graphicFrame>
    <xdr:clientData/>
  </xdr:twoCellAnchor>
  <xdr:twoCellAnchor>
    <xdr:from>
      <xdr:col>1</xdr:col>
      <xdr:colOff>4762500</xdr:colOff>
      <xdr:row>19</xdr:row>
      <xdr:rowOff>161925</xdr:rowOff>
    </xdr:from>
    <xdr:to>
      <xdr:col>6</xdr:col>
      <xdr:colOff>228600</xdr:colOff>
      <xdr:row>36</xdr:row>
      <xdr:rowOff>171450</xdr:rowOff>
    </xdr:to>
    <xdr:graphicFrame macro="">
      <xdr:nvGraphicFramePr>
        <xdr:cNvPr id="3" name="Grafiek 2"/>
        <xdr:cNvGraphicFramePr/>
      </xdr:nvGraphicFramePr>
      <xdr:xfrm>
        <a:off x="5753100" y="4724400"/>
        <a:ext cx="5838825" cy="308610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19</xdr:row>
      <xdr:rowOff>171450</xdr:rowOff>
    </xdr:from>
    <xdr:to>
      <xdr:col>8</xdr:col>
      <xdr:colOff>4600575</xdr:colOff>
      <xdr:row>37</xdr:row>
      <xdr:rowOff>0</xdr:rowOff>
    </xdr:to>
    <xdr:graphicFrame macro="">
      <xdr:nvGraphicFramePr>
        <xdr:cNvPr id="4" name="Modal split 5de leerjaar"/>
        <xdr:cNvGraphicFramePr/>
      </xdr:nvGraphicFramePr>
      <xdr:xfrm>
        <a:off x="11982450" y="4733925"/>
        <a:ext cx="5505450" cy="3086100"/>
      </xdr:xfrm>
      <a:graphic>
        <a:graphicData uri="http://schemas.openxmlformats.org/drawingml/2006/chart">
          <c:chart xmlns:c="http://schemas.openxmlformats.org/drawingml/2006/chart" r:id="rId3"/>
        </a:graphicData>
      </a:graphic>
    </xdr:graphicFrame>
    <xdr:clientData/>
  </xdr:twoCellAnchor>
  <xdr:twoCellAnchor>
    <xdr:from>
      <xdr:col>8</xdr:col>
      <xdr:colOff>4762500</xdr:colOff>
      <xdr:row>19</xdr:row>
      <xdr:rowOff>161925</xdr:rowOff>
    </xdr:from>
    <xdr:to>
      <xdr:col>13</xdr:col>
      <xdr:colOff>228600</xdr:colOff>
      <xdr:row>36</xdr:row>
      <xdr:rowOff>171450</xdr:rowOff>
    </xdr:to>
    <xdr:graphicFrame macro="">
      <xdr:nvGraphicFramePr>
        <xdr:cNvPr id="5" name="Grafiek 4"/>
        <xdr:cNvGraphicFramePr/>
      </xdr:nvGraphicFramePr>
      <xdr:xfrm>
        <a:off x="17649825" y="4724400"/>
        <a:ext cx="4648200" cy="3086100"/>
      </xdr:xfrm>
      <a:graphic>
        <a:graphicData uri="http://schemas.openxmlformats.org/drawingml/2006/chart">
          <c:chart xmlns:c="http://schemas.openxmlformats.org/drawingml/2006/chart" r:id="rId4"/>
        </a:graphicData>
      </a:graphic>
    </xdr:graphicFrame>
    <xdr:clientData/>
  </xdr:twoCellAnchor>
  <xdr:twoCellAnchor>
    <xdr:from>
      <xdr:col>16</xdr:col>
      <xdr:colOff>9525</xdr:colOff>
      <xdr:row>19</xdr:row>
      <xdr:rowOff>171450</xdr:rowOff>
    </xdr:from>
    <xdr:to>
      <xdr:col>17</xdr:col>
      <xdr:colOff>4600575</xdr:colOff>
      <xdr:row>37</xdr:row>
      <xdr:rowOff>0</xdr:rowOff>
    </xdr:to>
    <xdr:graphicFrame macro="">
      <xdr:nvGraphicFramePr>
        <xdr:cNvPr id="6" name="Modal split 5de leerjaar"/>
        <xdr:cNvGraphicFramePr/>
      </xdr:nvGraphicFramePr>
      <xdr:xfrm>
        <a:off x="23526750" y="4733925"/>
        <a:ext cx="5505450" cy="3086100"/>
      </xdr:xfrm>
      <a:graphic>
        <a:graphicData uri="http://schemas.openxmlformats.org/drawingml/2006/chart">
          <c:chart xmlns:c="http://schemas.openxmlformats.org/drawingml/2006/chart" r:id="rId5"/>
        </a:graphicData>
      </a:graphic>
    </xdr:graphicFrame>
    <xdr:clientData/>
  </xdr:twoCellAnchor>
  <xdr:twoCellAnchor>
    <xdr:from>
      <xdr:col>17</xdr:col>
      <xdr:colOff>4762500</xdr:colOff>
      <xdr:row>19</xdr:row>
      <xdr:rowOff>161925</xdr:rowOff>
    </xdr:from>
    <xdr:to>
      <xdr:col>22</xdr:col>
      <xdr:colOff>228600</xdr:colOff>
      <xdr:row>36</xdr:row>
      <xdr:rowOff>171450</xdr:rowOff>
    </xdr:to>
    <xdr:graphicFrame macro="">
      <xdr:nvGraphicFramePr>
        <xdr:cNvPr id="7" name="Grafiek 6"/>
        <xdr:cNvGraphicFramePr/>
      </xdr:nvGraphicFramePr>
      <xdr:xfrm>
        <a:off x="29194125" y="4724400"/>
        <a:ext cx="5524500" cy="3086100"/>
      </xdr:xfrm>
      <a:graphic>
        <a:graphicData uri="http://schemas.openxmlformats.org/drawingml/2006/chart">
          <c:chart xmlns:c="http://schemas.openxmlformats.org/drawingml/2006/chart" r:id="rId6"/>
        </a:graphicData>
      </a:graphic>
    </xdr:graphicFrame>
    <xdr:clientData/>
  </xdr:twoCellAnchor>
  <xdr:twoCellAnchor>
    <xdr:from>
      <xdr:col>1</xdr:col>
      <xdr:colOff>4762500</xdr:colOff>
      <xdr:row>59</xdr:row>
      <xdr:rowOff>161925</xdr:rowOff>
    </xdr:from>
    <xdr:to>
      <xdr:col>6</xdr:col>
      <xdr:colOff>228600</xdr:colOff>
      <xdr:row>76</xdr:row>
      <xdr:rowOff>171450</xdr:rowOff>
    </xdr:to>
    <xdr:graphicFrame macro="">
      <xdr:nvGraphicFramePr>
        <xdr:cNvPr id="15" name="Grafiek 14"/>
        <xdr:cNvGraphicFramePr/>
      </xdr:nvGraphicFramePr>
      <xdr:xfrm>
        <a:off x="5753100" y="13106400"/>
        <a:ext cx="5838825" cy="3248025"/>
      </xdr:xfrm>
      <a:graphic>
        <a:graphicData uri="http://schemas.openxmlformats.org/drawingml/2006/chart">
          <c:chart xmlns:c="http://schemas.openxmlformats.org/drawingml/2006/chart" r:id="rId7"/>
        </a:graphicData>
      </a:graphic>
    </xdr:graphicFrame>
    <xdr:clientData/>
  </xdr:twoCellAnchor>
  <xdr:twoCellAnchor>
    <xdr:from>
      <xdr:col>0</xdr:col>
      <xdr:colOff>9525</xdr:colOff>
      <xdr:row>59</xdr:row>
      <xdr:rowOff>171450</xdr:rowOff>
    </xdr:from>
    <xdr:to>
      <xdr:col>1</xdr:col>
      <xdr:colOff>4600575</xdr:colOff>
      <xdr:row>77</xdr:row>
      <xdr:rowOff>0</xdr:rowOff>
    </xdr:to>
    <xdr:graphicFrame macro="">
      <xdr:nvGraphicFramePr>
        <xdr:cNvPr id="14" name="Modal split 5de leerjaar"/>
        <xdr:cNvGraphicFramePr/>
      </xdr:nvGraphicFramePr>
      <xdr:xfrm>
        <a:off x="9525" y="13115925"/>
        <a:ext cx="5581650" cy="3257550"/>
      </xdr:xfrm>
      <a:graphic>
        <a:graphicData uri="http://schemas.openxmlformats.org/drawingml/2006/chart">
          <c:chart xmlns:c="http://schemas.openxmlformats.org/drawingml/2006/chart" r:id="rId8"/>
        </a:graphicData>
      </a:graphic>
    </xdr:graphicFrame>
    <xdr:clientData/>
  </xdr:twoCellAnchor>
  <xdr:twoCellAnchor>
    <xdr:from>
      <xdr:col>7</xdr:col>
      <xdr:colOff>9525</xdr:colOff>
      <xdr:row>59</xdr:row>
      <xdr:rowOff>171450</xdr:rowOff>
    </xdr:from>
    <xdr:to>
      <xdr:col>8</xdr:col>
      <xdr:colOff>4600575</xdr:colOff>
      <xdr:row>77</xdr:row>
      <xdr:rowOff>0</xdr:rowOff>
    </xdr:to>
    <xdr:graphicFrame macro="">
      <xdr:nvGraphicFramePr>
        <xdr:cNvPr id="16" name="Modal split 5de leerjaar"/>
        <xdr:cNvGraphicFramePr/>
      </xdr:nvGraphicFramePr>
      <xdr:xfrm>
        <a:off x="11982450" y="13115925"/>
        <a:ext cx="5505450" cy="3257550"/>
      </xdr:xfrm>
      <a:graphic>
        <a:graphicData uri="http://schemas.openxmlformats.org/drawingml/2006/chart">
          <c:chart xmlns:c="http://schemas.openxmlformats.org/drawingml/2006/chart" r:id="rId9"/>
        </a:graphicData>
      </a:graphic>
    </xdr:graphicFrame>
    <xdr:clientData/>
  </xdr:twoCellAnchor>
  <xdr:twoCellAnchor>
    <xdr:from>
      <xdr:col>8</xdr:col>
      <xdr:colOff>4762500</xdr:colOff>
      <xdr:row>59</xdr:row>
      <xdr:rowOff>161925</xdr:rowOff>
    </xdr:from>
    <xdr:to>
      <xdr:col>13</xdr:col>
      <xdr:colOff>228600</xdr:colOff>
      <xdr:row>76</xdr:row>
      <xdr:rowOff>171450</xdr:rowOff>
    </xdr:to>
    <xdr:graphicFrame macro="">
      <xdr:nvGraphicFramePr>
        <xdr:cNvPr id="17" name="Grafiek 16"/>
        <xdr:cNvGraphicFramePr/>
      </xdr:nvGraphicFramePr>
      <xdr:xfrm>
        <a:off x="17649825" y="13106400"/>
        <a:ext cx="4648200" cy="3248025"/>
      </xdr:xfrm>
      <a:graphic>
        <a:graphicData uri="http://schemas.openxmlformats.org/drawingml/2006/chart">
          <c:chart xmlns:c="http://schemas.openxmlformats.org/drawingml/2006/chart" r:id="rId10"/>
        </a:graphicData>
      </a:graphic>
    </xdr:graphicFrame>
    <xdr:clientData/>
  </xdr:twoCellAnchor>
  <xdr:twoCellAnchor>
    <xdr:from>
      <xdr:col>16</xdr:col>
      <xdr:colOff>9525</xdr:colOff>
      <xdr:row>59</xdr:row>
      <xdr:rowOff>171450</xdr:rowOff>
    </xdr:from>
    <xdr:to>
      <xdr:col>17</xdr:col>
      <xdr:colOff>4600575</xdr:colOff>
      <xdr:row>77</xdr:row>
      <xdr:rowOff>0</xdr:rowOff>
    </xdr:to>
    <xdr:graphicFrame macro="">
      <xdr:nvGraphicFramePr>
        <xdr:cNvPr id="18" name="Modal split 5de leerjaar"/>
        <xdr:cNvGraphicFramePr/>
      </xdr:nvGraphicFramePr>
      <xdr:xfrm>
        <a:off x="23526750" y="13115925"/>
        <a:ext cx="5505450" cy="3257550"/>
      </xdr:xfrm>
      <a:graphic>
        <a:graphicData uri="http://schemas.openxmlformats.org/drawingml/2006/chart">
          <c:chart xmlns:c="http://schemas.openxmlformats.org/drawingml/2006/chart" r:id="rId11"/>
        </a:graphicData>
      </a:graphic>
    </xdr:graphicFrame>
    <xdr:clientData/>
  </xdr:twoCellAnchor>
  <xdr:twoCellAnchor>
    <xdr:from>
      <xdr:col>17</xdr:col>
      <xdr:colOff>4762500</xdr:colOff>
      <xdr:row>59</xdr:row>
      <xdr:rowOff>161925</xdr:rowOff>
    </xdr:from>
    <xdr:to>
      <xdr:col>22</xdr:col>
      <xdr:colOff>228600</xdr:colOff>
      <xdr:row>76</xdr:row>
      <xdr:rowOff>171450</xdr:rowOff>
    </xdr:to>
    <xdr:graphicFrame macro="">
      <xdr:nvGraphicFramePr>
        <xdr:cNvPr id="19" name="Grafiek 18"/>
        <xdr:cNvGraphicFramePr/>
      </xdr:nvGraphicFramePr>
      <xdr:xfrm>
        <a:off x="29194125" y="13106400"/>
        <a:ext cx="5524500" cy="3248025"/>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257175</xdr:colOff>
      <xdr:row>10</xdr:row>
      <xdr:rowOff>104775</xdr:rowOff>
    </xdr:from>
    <xdr:to>
      <xdr:col>6</xdr:col>
      <xdr:colOff>400050</xdr:colOff>
      <xdr:row>15</xdr:row>
      <xdr:rowOff>228600</xdr:rowOff>
    </xdr:to>
    <xdr:pic>
      <xdr:nvPicPr>
        <xdr:cNvPr id="20" name="Afbeelding 19"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401300" y="22479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304800</xdr:colOff>
      <xdr:row>10</xdr:row>
      <xdr:rowOff>142875</xdr:rowOff>
    </xdr:from>
    <xdr:to>
      <xdr:col>15</xdr:col>
      <xdr:colOff>447675</xdr:colOff>
      <xdr:row>15</xdr:row>
      <xdr:rowOff>266700</xdr:rowOff>
    </xdr:to>
    <xdr:pic>
      <xdr:nvPicPr>
        <xdr:cNvPr id="21" name="Afbeelding 20"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993225" y="22860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295275</xdr:colOff>
      <xdr:row>50</xdr:row>
      <xdr:rowOff>104775</xdr:rowOff>
    </xdr:from>
    <xdr:to>
      <xdr:col>15</xdr:col>
      <xdr:colOff>438150</xdr:colOff>
      <xdr:row>55</xdr:row>
      <xdr:rowOff>228600</xdr:rowOff>
    </xdr:to>
    <xdr:pic>
      <xdr:nvPicPr>
        <xdr:cNvPr id="23" name="Afbeelding 22"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983700" y="106299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238125</xdr:colOff>
      <xdr:row>50</xdr:row>
      <xdr:rowOff>104775</xdr:rowOff>
    </xdr:from>
    <xdr:to>
      <xdr:col>6</xdr:col>
      <xdr:colOff>381000</xdr:colOff>
      <xdr:row>55</xdr:row>
      <xdr:rowOff>228600</xdr:rowOff>
    </xdr:to>
    <xdr:pic>
      <xdr:nvPicPr>
        <xdr:cNvPr id="24" name="Afbeelding 23"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382250" y="106299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152400</xdr:rowOff>
    </xdr:from>
    <xdr:to>
      <xdr:col>1</xdr:col>
      <xdr:colOff>4600575</xdr:colOff>
      <xdr:row>36</xdr:row>
      <xdr:rowOff>161925</xdr:rowOff>
    </xdr:to>
    <xdr:graphicFrame macro="">
      <xdr:nvGraphicFramePr>
        <xdr:cNvPr id="2" name="Modal split 6de leerjaar"/>
        <xdr:cNvGraphicFramePr/>
      </xdr:nvGraphicFramePr>
      <xdr:xfrm>
        <a:off x="9525" y="4524375"/>
        <a:ext cx="5505450" cy="3267075"/>
      </xdr:xfrm>
      <a:graphic>
        <a:graphicData uri="http://schemas.openxmlformats.org/drawingml/2006/chart">
          <c:chart xmlns:c="http://schemas.openxmlformats.org/drawingml/2006/chart" r:id="rId1"/>
        </a:graphicData>
      </a:graphic>
    </xdr:graphicFrame>
    <xdr:clientData/>
  </xdr:twoCellAnchor>
  <xdr:twoCellAnchor>
    <xdr:from>
      <xdr:col>1</xdr:col>
      <xdr:colOff>4762500</xdr:colOff>
      <xdr:row>18</xdr:row>
      <xdr:rowOff>171450</xdr:rowOff>
    </xdr:from>
    <xdr:to>
      <xdr:col>6</xdr:col>
      <xdr:colOff>238125</xdr:colOff>
      <xdr:row>36</xdr:row>
      <xdr:rowOff>171450</xdr:rowOff>
    </xdr:to>
    <xdr:graphicFrame macro="">
      <xdr:nvGraphicFramePr>
        <xdr:cNvPr id="3" name="Grafiek 2"/>
        <xdr:cNvGraphicFramePr/>
      </xdr:nvGraphicFramePr>
      <xdr:xfrm>
        <a:off x="5676900" y="4543425"/>
        <a:ext cx="5762625" cy="325755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18</xdr:row>
      <xdr:rowOff>161925</xdr:rowOff>
    </xdr:from>
    <xdr:to>
      <xdr:col>8</xdr:col>
      <xdr:colOff>4600575</xdr:colOff>
      <xdr:row>36</xdr:row>
      <xdr:rowOff>171450</xdr:rowOff>
    </xdr:to>
    <xdr:graphicFrame macro="">
      <xdr:nvGraphicFramePr>
        <xdr:cNvPr id="4" name="Modal split 6de leerjaar"/>
        <xdr:cNvGraphicFramePr/>
      </xdr:nvGraphicFramePr>
      <xdr:xfrm>
        <a:off x="11820525" y="4533900"/>
        <a:ext cx="5505450" cy="3267075"/>
      </xdr:xfrm>
      <a:graphic>
        <a:graphicData uri="http://schemas.openxmlformats.org/drawingml/2006/chart">
          <c:chart xmlns:c="http://schemas.openxmlformats.org/drawingml/2006/chart" r:id="rId3"/>
        </a:graphicData>
      </a:graphic>
    </xdr:graphicFrame>
    <xdr:clientData/>
  </xdr:twoCellAnchor>
  <xdr:twoCellAnchor>
    <xdr:from>
      <xdr:col>8</xdr:col>
      <xdr:colOff>4762500</xdr:colOff>
      <xdr:row>18</xdr:row>
      <xdr:rowOff>171450</xdr:rowOff>
    </xdr:from>
    <xdr:to>
      <xdr:col>13</xdr:col>
      <xdr:colOff>238125</xdr:colOff>
      <xdr:row>36</xdr:row>
      <xdr:rowOff>171450</xdr:rowOff>
    </xdr:to>
    <xdr:graphicFrame macro="">
      <xdr:nvGraphicFramePr>
        <xdr:cNvPr id="5" name="Grafiek 4"/>
        <xdr:cNvGraphicFramePr/>
      </xdr:nvGraphicFramePr>
      <xdr:xfrm>
        <a:off x="17487900" y="4543425"/>
        <a:ext cx="5200650" cy="3257550"/>
      </xdr:xfrm>
      <a:graphic>
        <a:graphicData uri="http://schemas.openxmlformats.org/drawingml/2006/chart">
          <c:chart xmlns:c="http://schemas.openxmlformats.org/drawingml/2006/chart" r:id="rId4"/>
        </a:graphicData>
      </a:graphic>
    </xdr:graphicFrame>
    <xdr:clientData/>
  </xdr:twoCellAnchor>
  <xdr:twoCellAnchor>
    <xdr:from>
      <xdr:col>16</xdr:col>
      <xdr:colOff>9525</xdr:colOff>
      <xdr:row>18</xdr:row>
      <xdr:rowOff>161925</xdr:rowOff>
    </xdr:from>
    <xdr:to>
      <xdr:col>17</xdr:col>
      <xdr:colOff>4600575</xdr:colOff>
      <xdr:row>36</xdr:row>
      <xdr:rowOff>171450</xdr:rowOff>
    </xdr:to>
    <xdr:graphicFrame macro="">
      <xdr:nvGraphicFramePr>
        <xdr:cNvPr id="8" name="Modal split 6de leerjaar"/>
        <xdr:cNvGraphicFramePr/>
      </xdr:nvGraphicFramePr>
      <xdr:xfrm>
        <a:off x="23307675" y="4533900"/>
        <a:ext cx="5505450" cy="3267075"/>
      </xdr:xfrm>
      <a:graphic>
        <a:graphicData uri="http://schemas.openxmlformats.org/drawingml/2006/chart">
          <c:chart xmlns:c="http://schemas.openxmlformats.org/drawingml/2006/chart" r:id="rId5"/>
        </a:graphicData>
      </a:graphic>
    </xdr:graphicFrame>
    <xdr:clientData/>
  </xdr:twoCellAnchor>
  <xdr:twoCellAnchor>
    <xdr:from>
      <xdr:col>17</xdr:col>
      <xdr:colOff>4762500</xdr:colOff>
      <xdr:row>18</xdr:row>
      <xdr:rowOff>171450</xdr:rowOff>
    </xdr:from>
    <xdr:to>
      <xdr:col>22</xdr:col>
      <xdr:colOff>238125</xdr:colOff>
      <xdr:row>36</xdr:row>
      <xdr:rowOff>171450</xdr:rowOff>
    </xdr:to>
    <xdr:graphicFrame macro="">
      <xdr:nvGraphicFramePr>
        <xdr:cNvPr id="9" name="Grafiek 8"/>
        <xdr:cNvGraphicFramePr/>
      </xdr:nvGraphicFramePr>
      <xdr:xfrm>
        <a:off x="28975050" y="4543425"/>
        <a:ext cx="5495925" cy="32575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59</xdr:row>
      <xdr:rowOff>9525</xdr:rowOff>
    </xdr:from>
    <xdr:to>
      <xdr:col>1</xdr:col>
      <xdr:colOff>4591050</xdr:colOff>
      <xdr:row>77</xdr:row>
      <xdr:rowOff>19050</xdr:rowOff>
    </xdr:to>
    <xdr:graphicFrame macro="">
      <xdr:nvGraphicFramePr>
        <xdr:cNvPr id="16" name="Modal split 6de leerjaar"/>
        <xdr:cNvGraphicFramePr/>
      </xdr:nvGraphicFramePr>
      <xdr:xfrm>
        <a:off x="0" y="12954000"/>
        <a:ext cx="5505450" cy="3438525"/>
      </xdr:xfrm>
      <a:graphic>
        <a:graphicData uri="http://schemas.openxmlformats.org/drawingml/2006/chart">
          <c:chart xmlns:c="http://schemas.openxmlformats.org/drawingml/2006/chart" r:id="rId7"/>
        </a:graphicData>
      </a:graphic>
    </xdr:graphicFrame>
    <xdr:clientData/>
  </xdr:twoCellAnchor>
  <xdr:twoCellAnchor>
    <xdr:from>
      <xdr:col>1</xdr:col>
      <xdr:colOff>4762500</xdr:colOff>
      <xdr:row>58</xdr:row>
      <xdr:rowOff>171450</xdr:rowOff>
    </xdr:from>
    <xdr:to>
      <xdr:col>6</xdr:col>
      <xdr:colOff>238125</xdr:colOff>
      <xdr:row>76</xdr:row>
      <xdr:rowOff>171450</xdr:rowOff>
    </xdr:to>
    <xdr:graphicFrame macro="">
      <xdr:nvGraphicFramePr>
        <xdr:cNvPr id="17" name="Grafiek 16"/>
        <xdr:cNvGraphicFramePr/>
      </xdr:nvGraphicFramePr>
      <xdr:xfrm>
        <a:off x="5676900" y="12925425"/>
        <a:ext cx="5762625" cy="3429000"/>
      </xdr:xfrm>
      <a:graphic>
        <a:graphicData uri="http://schemas.openxmlformats.org/drawingml/2006/chart">
          <c:chart xmlns:c="http://schemas.openxmlformats.org/drawingml/2006/chart" r:id="rId8"/>
        </a:graphicData>
      </a:graphic>
    </xdr:graphicFrame>
    <xdr:clientData/>
  </xdr:twoCellAnchor>
  <xdr:twoCellAnchor>
    <xdr:from>
      <xdr:col>7</xdr:col>
      <xdr:colOff>9525</xdr:colOff>
      <xdr:row>58</xdr:row>
      <xdr:rowOff>161925</xdr:rowOff>
    </xdr:from>
    <xdr:to>
      <xdr:col>8</xdr:col>
      <xdr:colOff>4600575</xdr:colOff>
      <xdr:row>76</xdr:row>
      <xdr:rowOff>171450</xdr:rowOff>
    </xdr:to>
    <xdr:graphicFrame macro="">
      <xdr:nvGraphicFramePr>
        <xdr:cNvPr id="18" name="Modal split 6de leerjaar"/>
        <xdr:cNvGraphicFramePr/>
      </xdr:nvGraphicFramePr>
      <xdr:xfrm>
        <a:off x="11820525" y="12915900"/>
        <a:ext cx="5505450" cy="3438525"/>
      </xdr:xfrm>
      <a:graphic>
        <a:graphicData uri="http://schemas.openxmlformats.org/drawingml/2006/chart">
          <c:chart xmlns:c="http://schemas.openxmlformats.org/drawingml/2006/chart" r:id="rId9"/>
        </a:graphicData>
      </a:graphic>
    </xdr:graphicFrame>
    <xdr:clientData/>
  </xdr:twoCellAnchor>
  <xdr:twoCellAnchor>
    <xdr:from>
      <xdr:col>8</xdr:col>
      <xdr:colOff>4762500</xdr:colOff>
      <xdr:row>58</xdr:row>
      <xdr:rowOff>171450</xdr:rowOff>
    </xdr:from>
    <xdr:to>
      <xdr:col>13</xdr:col>
      <xdr:colOff>238125</xdr:colOff>
      <xdr:row>76</xdr:row>
      <xdr:rowOff>171450</xdr:rowOff>
    </xdr:to>
    <xdr:graphicFrame macro="">
      <xdr:nvGraphicFramePr>
        <xdr:cNvPr id="19" name="Grafiek 18"/>
        <xdr:cNvGraphicFramePr/>
      </xdr:nvGraphicFramePr>
      <xdr:xfrm>
        <a:off x="17487900" y="12925425"/>
        <a:ext cx="5200650" cy="3429000"/>
      </xdr:xfrm>
      <a:graphic>
        <a:graphicData uri="http://schemas.openxmlformats.org/drawingml/2006/chart">
          <c:chart xmlns:c="http://schemas.openxmlformats.org/drawingml/2006/chart" r:id="rId10"/>
        </a:graphicData>
      </a:graphic>
    </xdr:graphicFrame>
    <xdr:clientData/>
  </xdr:twoCellAnchor>
  <xdr:twoCellAnchor>
    <xdr:from>
      <xdr:col>16</xdr:col>
      <xdr:colOff>9525</xdr:colOff>
      <xdr:row>58</xdr:row>
      <xdr:rowOff>161925</xdr:rowOff>
    </xdr:from>
    <xdr:to>
      <xdr:col>17</xdr:col>
      <xdr:colOff>4600575</xdr:colOff>
      <xdr:row>76</xdr:row>
      <xdr:rowOff>171450</xdr:rowOff>
    </xdr:to>
    <xdr:graphicFrame macro="">
      <xdr:nvGraphicFramePr>
        <xdr:cNvPr id="20" name="Modal split 6de leerjaar"/>
        <xdr:cNvGraphicFramePr/>
      </xdr:nvGraphicFramePr>
      <xdr:xfrm>
        <a:off x="23307675" y="12915900"/>
        <a:ext cx="5505450" cy="3438525"/>
      </xdr:xfrm>
      <a:graphic>
        <a:graphicData uri="http://schemas.openxmlformats.org/drawingml/2006/chart">
          <c:chart xmlns:c="http://schemas.openxmlformats.org/drawingml/2006/chart" r:id="rId11"/>
        </a:graphicData>
      </a:graphic>
    </xdr:graphicFrame>
    <xdr:clientData/>
  </xdr:twoCellAnchor>
  <xdr:twoCellAnchor>
    <xdr:from>
      <xdr:col>17</xdr:col>
      <xdr:colOff>4762500</xdr:colOff>
      <xdr:row>58</xdr:row>
      <xdr:rowOff>171450</xdr:rowOff>
    </xdr:from>
    <xdr:to>
      <xdr:col>22</xdr:col>
      <xdr:colOff>238125</xdr:colOff>
      <xdr:row>76</xdr:row>
      <xdr:rowOff>171450</xdr:rowOff>
    </xdr:to>
    <xdr:graphicFrame macro="">
      <xdr:nvGraphicFramePr>
        <xdr:cNvPr id="21" name="Grafiek 20"/>
        <xdr:cNvGraphicFramePr/>
      </xdr:nvGraphicFramePr>
      <xdr:xfrm>
        <a:off x="28975050" y="12925425"/>
        <a:ext cx="5495925" cy="342900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180975</xdr:colOff>
      <xdr:row>10</xdr:row>
      <xdr:rowOff>95250</xdr:rowOff>
    </xdr:from>
    <xdr:to>
      <xdr:col>6</xdr:col>
      <xdr:colOff>533400</xdr:colOff>
      <xdr:row>15</xdr:row>
      <xdr:rowOff>276225</xdr:rowOff>
    </xdr:to>
    <xdr:pic>
      <xdr:nvPicPr>
        <xdr:cNvPr id="22" name="Afbeelding 21"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163175" y="2238375"/>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209550</xdr:colOff>
      <xdr:row>10</xdr:row>
      <xdr:rowOff>76200</xdr:rowOff>
    </xdr:from>
    <xdr:to>
      <xdr:col>15</xdr:col>
      <xdr:colOff>561975</xdr:colOff>
      <xdr:row>15</xdr:row>
      <xdr:rowOff>257175</xdr:rowOff>
    </xdr:to>
    <xdr:pic>
      <xdr:nvPicPr>
        <xdr:cNvPr id="23" name="Afbeelding 22"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678900" y="2219325"/>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142875</xdr:colOff>
      <xdr:row>50</xdr:row>
      <xdr:rowOff>95250</xdr:rowOff>
    </xdr:from>
    <xdr:to>
      <xdr:col>15</xdr:col>
      <xdr:colOff>495300</xdr:colOff>
      <xdr:row>55</xdr:row>
      <xdr:rowOff>276225</xdr:rowOff>
    </xdr:to>
    <xdr:pic>
      <xdr:nvPicPr>
        <xdr:cNvPr id="25" name="Afbeelding 24"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612225" y="10620375"/>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180975</xdr:colOff>
      <xdr:row>50</xdr:row>
      <xdr:rowOff>85725</xdr:rowOff>
    </xdr:from>
    <xdr:to>
      <xdr:col>6</xdr:col>
      <xdr:colOff>533400</xdr:colOff>
      <xdr:row>55</xdr:row>
      <xdr:rowOff>266700</xdr:rowOff>
    </xdr:to>
    <xdr:pic>
      <xdr:nvPicPr>
        <xdr:cNvPr id="26" name="Afbeelding 25"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163175" y="1061085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152400</xdr:rowOff>
    </xdr:from>
    <xdr:to>
      <xdr:col>1</xdr:col>
      <xdr:colOff>4600575</xdr:colOff>
      <xdr:row>36</xdr:row>
      <xdr:rowOff>161925</xdr:rowOff>
    </xdr:to>
    <xdr:graphicFrame macro="">
      <xdr:nvGraphicFramePr>
        <xdr:cNvPr id="2" name="Modal split 6de leerjaar"/>
        <xdr:cNvGraphicFramePr/>
      </xdr:nvGraphicFramePr>
      <xdr:xfrm>
        <a:off x="9525" y="4524375"/>
        <a:ext cx="5505450" cy="3267075"/>
      </xdr:xfrm>
      <a:graphic>
        <a:graphicData uri="http://schemas.openxmlformats.org/drawingml/2006/chart">
          <c:chart xmlns:c="http://schemas.openxmlformats.org/drawingml/2006/chart" r:id="rId1"/>
        </a:graphicData>
      </a:graphic>
    </xdr:graphicFrame>
    <xdr:clientData/>
  </xdr:twoCellAnchor>
  <xdr:twoCellAnchor>
    <xdr:from>
      <xdr:col>1</xdr:col>
      <xdr:colOff>4762500</xdr:colOff>
      <xdr:row>18</xdr:row>
      <xdr:rowOff>171450</xdr:rowOff>
    </xdr:from>
    <xdr:to>
      <xdr:col>6</xdr:col>
      <xdr:colOff>238125</xdr:colOff>
      <xdr:row>36</xdr:row>
      <xdr:rowOff>171450</xdr:rowOff>
    </xdr:to>
    <xdr:graphicFrame macro="">
      <xdr:nvGraphicFramePr>
        <xdr:cNvPr id="3" name="Grafiek 2"/>
        <xdr:cNvGraphicFramePr/>
      </xdr:nvGraphicFramePr>
      <xdr:xfrm>
        <a:off x="5676900" y="4543425"/>
        <a:ext cx="5715000" cy="325755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18</xdr:row>
      <xdr:rowOff>161925</xdr:rowOff>
    </xdr:from>
    <xdr:to>
      <xdr:col>8</xdr:col>
      <xdr:colOff>4600575</xdr:colOff>
      <xdr:row>36</xdr:row>
      <xdr:rowOff>171450</xdr:rowOff>
    </xdr:to>
    <xdr:graphicFrame macro="">
      <xdr:nvGraphicFramePr>
        <xdr:cNvPr id="4" name="Modal split 6de leerjaar"/>
        <xdr:cNvGraphicFramePr/>
      </xdr:nvGraphicFramePr>
      <xdr:xfrm>
        <a:off x="11772900" y="4533900"/>
        <a:ext cx="5505450" cy="3267075"/>
      </xdr:xfrm>
      <a:graphic>
        <a:graphicData uri="http://schemas.openxmlformats.org/drawingml/2006/chart">
          <c:chart xmlns:c="http://schemas.openxmlformats.org/drawingml/2006/chart" r:id="rId3"/>
        </a:graphicData>
      </a:graphic>
    </xdr:graphicFrame>
    <xdr:clientData/>
  </xdr:twoCellAnchor>
  <xdr:twoCellAnchor>
    <xdr:from>
      <xdr:col>8</xdr:col>
      <xdr:colOff>4762500</xdr:colOff>
      <xdr:row>18</xdr:row>
      <xdr:rowOff>171450</xdr:rowOff>
    </xdr:from>
    <xdr:to>
      <xdr:col>13</xdr:col>
      <xdr:colOff>238125</xdr:colOff>
      <xdr:row>36</xdr:row>
      <xdr:rowOff>171450</xdr:rowOff>
    </xdr:to>
    <xdr:graphicFrame macro="">
      <xdr:nvGraphicFramePr>
        <xdr:cNvPr id="5" name="Grafiek 4"/>
        <xdr:cNvGraphicFramePr/>
      </xdr:nvGraphicFramePr>
      <xdr:xfrm>
        <a:off x="17440275" y="4543425"/>
        <a:ext cx="5153025" cy="3257550"/>
      </xdr:xfrm>
      <a:graphic>
        <a:graphicData uri="http://schemas.openxmlformats.org/drawingml/2006/chart">
          <c:chart xmlns:c="http://schemas.openxmlformats.org/drawingml/2006/chart" r:id="rId4"/>
        </a:graphicData>
      </a:graphic>
    </xdr:graphicFrame>
    <xdr:clientData/>
  </xdr:twoCellAnchor>
  <xdr:twoCellAnchor>
    <xdr:from>
      <xdr:col>16</xdr:col>
      <xdr:colOff>9525</xdr:colOff>
      <xdr:row>18</xdr:row>
      <xdr:rowOff>161925</xdr:rowOff>
    </xdr:from>
    <xdr:to>
      <xdr:col>17</xdr:col>
      <xdr:colOff>4600575</xdr:colOff>
      <xdr:row>36</xdr:row>
      <xdr:rowOff>171450</xdr:rowOff>
    </xdr:to>
    <xdr:graphicFrame macro="">
      <xdr:nvGraphicFramePr>
        <xdr:cNvPr id="6" name="Modal split 6de leerjaar"/>
        <xdr:cNvGraphicFramePr/>
      </xdr:nvGraphicFramePr>
      <xdr:xfrm>
        <a:off x="23212425" y="4533900"/>
        <a:ext cx="5505450" cy="3267075"/>
      </xdr:xfrm>
      <a:graphic>
        <a:graphicData uri="http://schemas.openxmlformats.org/drawingml/2006/chart">
          <c:chart xmlns:c="http://schemas.openxmlformats.org/drawingml/2006/chart" r:id="rId5"/>
        </a:graphicData>
      </a:graphic>
    </xdr:graphicFrame>
    <xdr:clientData/>
  </xdr:twoCellAnchor>
  <xdr:twoCellAnchor>
    <xdr:from>
      <xdr:col>17</xdr:col>
      <xdr:colOff>4762500</xdr:colOff>
      <xdr:row>18</xdr:row>
      <xdr:rowOff>171450</xdr:rowOff>
    </xdr:from>
    <xdr:to>
      <xdr:col>22</xdr:col>
      <xdr:colOff>238125</xdr:colOff>
      <xdr:row>36</xdr:row>
      <xdr:rowOff>171450</xdr:rowOff>
    </xdr:to>
    <xdr:graphicFrame macro="">
      <xdr:nvGraphicFramePr>
        <xdr:cNvPr id="7" name="Grafiek 6"/>
        <xdr:cNvGraphicFramePr/>
      </xdr:nvGraphicFramePr>
      <xdr:xfrm>
        <a:off x="28879800" y="4543425"/>
        <a:ext cx="5448300" cy="32575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59</xdr:row>
      <xdr:rowOff>9525</xdr:rowOff>
    </xdr:from>
    <xdr:to>
      <xdr:col>1</xdr:col>
      <xdr:colOff>4591050</xdr:colOff>
      <xdr:row>77</xdr:row>
      <xdr:rowOff>19050</xdr:rowOff>
    </xdr:to>
    <xdr:graphicFrame macro="">
      <xdr:nvGraphicFramePr>
        <xdr:cNvPr id="14" name="Modal split 6de leerjaar"/>
        <xdr:cNvGraphicFramePr/>
      </xdr:nvGraphicFramePr>
      <xdr:xfrm>
        <a:off x="0" y="12954000"/>
        <a:ext cx="5505450" cy="3438525"/>
      </xdr:xfrm>
      <a:graphic>
        <a:graphicData uri="http://schemas.openxmlformats.org/drawingml/2006/chart">
          <c:chart xmlns:c="http://schemas.openxmlformats.org/drawingml/2006/chart" r:id="rId7"/>
        </a:graphicData>
      </a:graphic>
    </xdr:graphicFrame>
    <xdr:clientData/>
  </xdr:twoCellAnchor>
  <xdr:twoCellAnchor>
    <xdr:from>
      <xdr:col>1</xdr:col>
      <xdr:colOff>4762500</xdr:colOff>
      <xdr:row>58</xdr:row>
      <xdr:rowOff>171450</xdr:rowOff>
    </xdr:from>
    <xdr:to>
      <xdr:col>6</xdr:col>
      <xdr:colOff>238125</xdr:colOff>
      <xdr:row>76</xdr:row>
      <xdr:rowOff>171450</xdr:rowOff>
    </xdr:to>
    <xdr:graphicFrame macro="">
      <xdr:nvGraphicFramePr>
        <xdr:cNvPr id="15" name="Grafiek 14"/>
        <xdr:cNvGraphicFramePr/>
      </xdr:nvGraphicFramePr>
      <xdr:xfrm>
        <a:off x="5676900" y="12925425"/>
        <a:ext cx="5715000" cy="3429000"/>
      </xdr:xfrm>
      <a:graphic>
        <a:graphicData uri="http://schemas.openxmlformats.org/drawingml/2006/chart">
          <c:chart xmlns:c="http://schemas.openxmlformats.org/drawingml/2006/chart" r:id="rId8"/>
        </a:graphicData>
      </a:graphic>
    </xdr:graphicFrame>
    <xdr:clientData/>
  </xdr:twoCellAnchor>
  <xdr:twoCellAnchor>
    <xdr:from>
      <xdr:col>7</xdr:col>
      <xdr:colOff>9525</xdr:colOff>
      <xdr:row>58</xdr:row>
      <xdr:rowOff>161925</xdr:rowOff>
    </xdr:from>
    <xdr:to>
      <xdr:col>8</xdr:col>
      <xdr:colOff>4600575</xdr:colOff>
      <xdr:row>76</xdr:row>
      <xdr:rowOff>171450</xdr:rowOff>
    </xdr:to>
    <xdr:graphicFrame macro="">
      <xdr:nvGraphicFramePr>
        <xdr:cNvPr id="16" name="Modal split 6de leerjaar"/>
        <xdr:cNvGraphicFramePr/>
      </xdr:nvGraphicFramePr>
      <xdr:xfrm>
        <a:off x="11772900" y="12915900"/>
        <a:ext cx="5505450" cy="3438525"/>
      </xdr:xfrm>
      <a:graphic>
        <a:graphicData uri="http://schemas.openxmlformats.org/drawingml/2006/chart">
          <c:chart xmlns:c="http://schemas.openxmlformats.org/drawingml/2006/chart" r:id="rId9"/>
        </a:graphicData>
      </a:graphic>
    </xdr:graphicFrame>
    <xdr:clientData/>
  </xdr:twoCellAnchor>
  <xdr:twoCellAnchor>
    <xdr:from>
      <xdr:col>8</xdr:col>
      <xdr:colOff>4762500</xdr:colOff>
      <xdr:row>58</xdr:row>
      <xdr:rowOff>171450</xdr:rowOff>
    </xdr:from>
    <xdr:to>
      <xdr:col>13</xdr:col>
      <xdr:colOff>238125</xdr:colOff>
      <xdr:row>76</xdr:row>
      <xdr:rowOff>171450</xdr:rowOff>
    </xdr:to>
    <xdr:graphicFrame macro="">
      <xdr:nvGraphicFramePr>
        <xdr:cNvPr id="17" name="Grafiek 16"/>
        <xdr:cNvGraphicFramePr/>
      </xdr:nvGraphicFramePr>
      <xdr:xfrm>
        <a:off x="17440275" y="12925425"/>
        <a:ext cx="5153025" cy="3429000"/>
      </xdr:xfrm>
      <a:graphic>
        <a:graphicData uri="http://schemas.openxmlformats.org/drawingml/2006/chart">
          <c:chart xmlns:c="http://schemas.openxmlformats.org/drawingml/2006/chart" r:id="rId10"/>
        </a:graphicData>
      </a:graphic>
    </xdr:graphicFrame>
    <xdr:clientData/>
  </xdr:twoCellAnchor>
  <xdr:twoCellAnchor>
    <xdr:from>
      <xdr:col>16</xdr:col>
      <xdr:colOff>9525</xdr:colOff>
      <xdr:row>58</xdr:row>
      <xdr:rowOff>161925</xdr:rowOff>
    </xdr:from>
    <xdr:to>
      <xdr:col>17</xdr:col>
      <xdr:colOff>4600575</xdr:colOff>
      <xdr:row>76</xdr:row>
      <xdr:rowOff>171450</xdr:rowOff>
    </xdr:to>
    <xdr:graphicFrame macro="">
      <xdr:nvGraphicFramePr>
        <xdr:cNvPr id="18" name="Modal split 6de leerjaar"/>
        <xdr:cNvGraphicFramePr/>
      </xdr:nvGraphicFramePr>
      <xdr:xfrm>
        <a:off x="23212425" y="12915900"/>
        <a:ext cx="5505450" cy="3438525"/>
      </xdr:xfrm>
      <a:graphic>
        <a:graphicData uri="http://schemas.openxmlformats.org/drawingml/2006/chart">
          <c:chart xmlns:c="http://schemas.openxmlformats.org/drawingml/2006/chart" r:id="rId11"/>
        </a:graphicData>
      </a:graphic>
    </xdr:graphicFrame>
    <xdr:clientData/>
  </xdr:twoCellAnchor>
  <xdr:twoCellAnchor>
    <xdr:from>
      <xdr:col>17</xdr:col>
      <xdr:colOff>4762500</xdr:colOff>
      <xdr:row>58</xdr:row>
      <xdr:rowOff>171450</xdr:rowOff>
    </xdr:from>
    <xdr:to>
      <xdr:col>22</xdr:col>
      <xdr:colOff>238125</xdr:colOff>
      <xdr:row>76</xdr:row>
      <xdr:rowOff>171450</xdr:rowOff>
    </xdr:to>
    <xdr:graphicFrame macro="">
      <xdr:nvGraphicFramePr>
        <xdr:cNvPr id="19" name="Grafiek 18"/>
        <xdr:cNvGraphicFramePr/>
      </xdr:nvGraphicFramePr>
      <xdr:xfrm>
        <a:off x="28879800" y="12925425"/>
        <a:ext cx="5448300" cy="342900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342900</xdr:colOff>
      <xdr:row>10</xdr:row>
      <xdr:rowOff>57150</xdr:rowOff>
    </xdr:from>
    <xdr:to>
      <xdr:col>6</xdr:col>
      <xdr:colOff>438150</xdr:colOff>
      <xdr:row>15</xdr:row>
      <xdr:rowOff>257175</xdr:rowOff>
    </xdr:to>
    <xdr:pic>
      <xdr:nvPicPr>
        <xdr:cNvPr id="20" name="Afbeelding 19"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277475" y="2200275"/>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314325</xdr:colOff>
      <xdr:row>10</xdr:row>
      <xdr:rowOff>95250</xdr:rowOff>
    </xdr:from>
    <xdr:to>
      <xdr:col>15</xdr:col>
      <xdr:colOff>457200</xdr:colOff>
      <xdr:row>15</xdr:row>
      <xdr:rowOff>219075</xdr:rowOff>
    </xdr:to>
    <xdr:pic>
      <xdr:nvPicPr>
        <xdr:cNvPr id="21" name="Afbeelding 20" descr="http://www.klavernest.be/joomla17/images/milo%20voetganger.png"/>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21688425" y="2238375"/>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352425</xdr:colOff>
      <xdr:row>50</xdr:row>
      <xdr:rowOff>85725</xdr:rowOff>
    </xdr:from>
    <xdr:to>
      <xdr:col>15</xdr:col>
      <xdr:colOff>447675</xdr:colOff>
      <xdr:row>55</xdr:row>
      <xdr:rowOff>285750</xdr:rowOff>
    </xdr:to>
    <xdr:pic>
      <xdr:nvPicPr>
        <xdr:cNvPr id="23" name="Afbeelding 22"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726525" y="1061085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304800</xdr:colOff>
      <xdr:row>50</xdr:row>
      <xdr:rowOff>104775</xdr:rowOff>
    </xdr:from>
    <xdr:to>
      <xdr:col>6</xdr:col>
      <xdr:colOff>447675</xdr:colOff>
      <xdr:row>55</xdr:row>
      <xdr:rowOff>228600</xdr:rowOff>
    </xdr:to>
    <xdr:pic>
      <xdr:nvPicPr>
        <xdr:cNvPr id="24" name="Afbeelding 23" descr="http://www.klavernest.be/joomla17/images/milo%20voetganger.png"/>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10239375" y="106299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171450</xdr:rowOff>
    </xdr:from>
    <xdr:to>
      <xdr:col>2</xdr:col>
      <xdr:colOff>4667250</xdr:colOff>
      <xdr:row>61</xdr:row>
      <xdr:rowOff>0</xdr:rowOff>
    </xdr:to>
    <xdr:graphicFrame macro="">
      <xdr:nvGraphicFramePr>
        <xdr:cNvPr id="2" name="Grafiek 1"/>
        <xdr:cNvGraphicFramePr/>
      </xdr:nvGraphicFramePr>
      <xdr:xfrm>
        <a:off x="619125" y="9953625"/>
        <a:ext cx="6791325" cy="4000500"/>
      </xdr:xfrm>
      <a:graphic>
        <a:graphicData uri="http://schemas.openxmlformats.org/drawingml/2006/chart">
          <c:chart xmlns:c="http://schemas.openxmlformats.org/drawingml/2006/chart" r:id="rId1"/>
        </a:graphicData>
      </a:graphic>
    </xdr:graphicFrame>
    <xdr:clientData/>
  </xdr:twoCellAnchor>
  <xdr:twoCellAnchor>
    <xdr:from>
      <xdr:col>2</xdr:col>
      <xdr:colOff>4943475</xdr:colOff>
      <xdr:row>38</xdr:row>
      <xdr:rowOff>190500</xdr:rowOff>
    </xdr:from>
    <xdr:to>
      <xdr:col>7</xdr:col>
      <xdr:colOff>209550</xdr:colOff>
      <xdr:row>60</xdr:row>
      <xdr:rowOff>161925</xdr:rowOff>
    </xdr:to>
    <xdr:graphicFrame macro="">
      <xdr:nvGraphicFramePr>
        <xdr:cNvPr id="5" name="Grafiek 4"/>
        <xdr:cNvGraphicFramePr/>
      </xdr:nvGraphicFramePr>
      <xdr:xfrm>
        <a:off x="7686675" y="9972675"/>
        <a:ext cx="6534150" cy="39624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38</xdr:row>
      <xdr:rowOff>171450</xdr:rowOff>
    </xdr:from>
    <xdr:to>
      <xdr:col>9</xdr:col>
      <xdr:colOff>4667250</xdr:colOff>
      <xdr:row>61</xdr:row>
      <xdr:rowOff>0</xdr:rowOff>
    </xdr:to>
    <xdr:graphicFrame macro="">
      <xdr:nvGraphicFramePr>
        <xdr:cNvPr id="4" name="Grafiek 3"/>
        <xdr:cNvGraphicFramePr/>
      </xdr:nvGraphicFramePr>
      <xdr:xfrm>
        <a:off x="14630400" y="9953625"/>
        <a:ext cx="5581650" cy="4000500"/>
      </xdr:xfrm>
      <a:graphic>
        <a:graphicData uri="http://schemas.openxmlformats.org/drawingml/2006/chart">
          <c:chart xmlns:c="http://schemas.openxmlformats.org/drawingml/2006/chart" r:id="rId3"/>
        </a:graphicData>
      </a:graphic>
    </xdr:graphicFrame>
    <xdr:clientData/>
  </xdr:twoCellAnchor>
  <xdr:twoCellAnchor>
    <xdr:from>
      <xdr:col>9</xdr:col>
      <xdr:colOff>4943475</xdr:colOff>
      <xdr:row>38</xdr:row>
      <xdr:rowOff>190500</xdr:rowOff>
    </xdr:from>
    <xdr:to>
      <xdr:col>14</xdr:col>
      <xdr:colOff>209550</xdr:colOff>
      <xdr:row>60</xdr:row>
      <xdr:rowOff>161925</xdr:rowOff>
    </xdr:to>
    <xdr:graphicFrame macro="">
      <xdr:nvGraphicFramePr>
        <xdr:cNvPr id="6" name="Grafiek 5"/>
        <xdr:cNvGraphicFramePr/>
      </xdr:nvGraphicFramePr>
      <xdr:xfrm>
        <a:off x="20488275" y="9972675"/>
        <a:ext cx="6877050" cy="3962400"/>
      </xdr:xfrm>
      <a:graphic>
        <a:graphicData uri="http://schemas.openxmlformats.org/drawingml/2006/chart">
          <c:chart xmlns:c="http://schemas.openxmlformats.org/drawingml/2006/chart" r:id="rId4"/>
        </a:graphicData>
      </a:graphic>
    </xdr:graphicFrame>
    <xdr:clientData/>
  </xdr:twoCellAnchor>
  <xdr:twoCellAnchor>
    <xdr:from>
      <xdr:col>15</xdr:col>
      <xdr:colOff>9525</xdr:colOff>
      <xdr:row>38</xdr:row>
      <xdr:rowOff>171450</xdr:rowOff>
    </xdr:from>
    <xdr:to>
      <xdr:col>16</xdr:col>
      <xdr:colOff>4667250</xdr:colOff>
      <xdr:row>61</xdr:row>
      <xdr:rowOff>0</xdr:rowOff>
    </xdr:to>
    <xdr:graphicFrame macro="">
      <xdr:nvGraphicFramePr>
        <xdr:cNvPr id="7" name="Grafiek 6"/>
        <xdr:cNvGraphicFramePr/>
      </xdr:nvGraphicFramePr>
      <xdr:xfrm>
        <a:off x="27774900" y="9953625"/>
        <a:ext cx="5581650" cy="4000500"/>
      </xdr:xfrm>
      <a:graphic>
        <a:graphicData uri="http://schemas.openxmlformats.org/drawingml/2006/chart">
          <c:chart xmlns:c="http://schemas.openxmlformats.org/drawingml/2006/chart" r:id="rId5"/>
        </a:graphicData>
      </a:graphic>
    </xdr:graphicFrame>
    <xdr:clientData/>
  </xdr:twoCellAnchor>
  <xdr:twoCellAnchor>
    <xdr:from>
      <xdr:col>16</xdr:col>
      <xdr:colOff>4943475</xdr:colOff>
      <xdr:row>38</xdr:row>
      <xdr:rowOff>190500</xdr:rowOff>
    </xdr:from>
    <xdr:to>
      <xdr:col>21</xdr:col>
      <xdr:colOff>209550</xdr:colOff>
      <xdr:row>60</xdr:row>
      <xdr:rowOff>161925</xdr:rowOff>
    </xdr:to>
    <xdr:graphicFrame macro="">
      <xdr:nvGraphicFramePr>
        <xdr:cNvPr id="8" name="Grafiek 7"/>
        <xdr:cNvGraphicFramePr/>
      </xdr:nvGraphicFramePr>
      <xdr:xfrm>
        <a:off x="33632775" y="9972675"/>
        <a:ext cx="6867525" cy="39624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99</xdr:row>
      <xdr:rowOff>171450</xdr:rowOff>
    </xdr:from>
    <xdr:to>
      <xdr:col>2</xdr:col>
      <xdr:colOff>4667250</xdr:colOff>
      <xdr:row>122</xdr:row>
      <xdr:rowOff>0</xdr:rowOff>
    </xdr:to>
    <xdr:graphicFrame macro="">
      <xdr:nvGraphicFramePr>
        <xdr:cNvPr id="15" name="Grafiek 14"/>
        <xdr:cNvGraphicFramePr/>
      </xdr:nvGraphicFramePr>
      <xdr:xfrm>
        <a:off x="619125" y="23783925"/>
        <a:ext cx="6791325" cy="4210050"/>
      </xdr:xfrm>
      <a:graphic>
        <a:graphicData uri="http://schemas.openxmlformats.org/drawingml/2006/chart">
          <c:chart xmlns:c="http://schemas.openxmlformats.org/drawingml/2006/chart" r:id="rId7"/>
        </a:graphicData>
      </a:graphic>
    </xdr:graphicFrame>
    <xdr:clientData/>
  </xdr:twoCellAnchor>
  <xdr:twoCellAnchor>
    <xdr:from>
      <xdr:col>2</xdr:col>
      <xdr:colOff>4943475</xdr:colOff>
      <xdr:row>99</xdr:row>
      <xdr:rowOff>190500</xdr:rowOff>
    </xdr:from>
    <xdr:to>
      <xdr:col>7</xdr:col>
      <xdr:colOff>209550</xdr:colOff>
      <xdr:row>121</xdr:row>
      <xdr:rowOff>161925</xdr:rowOff>
    </xdr:to>
    <xdr:graphicFrame macro="">
      <xdr:nvGraphicFramePr>
        <xdr:cNvPr id="16" name="Grafiek 15"/>
        <xdr:cNvGraphicFramePr/>
      </xdr:nvGraphicFramePr>
      <xdr:xfrm>
        <a:off x="7686675" y="23802975"/>
        <a:ext cx="6534150" cy="4162425"/>
      </xdr:xfrm>
      <a:graphic>
        <a:graphicData uri="http://schemas.openxmlformats.org/drawingml/2006/chart">
          <c:chart xmlns:c="http://schemas.openxmlformats.org/drawingml/2006/chart" r:id="rId8"/>
        </a:graphicData>
      </a:graphic>
    </xdr:graphicFrame>
    <xdr:clientData/>
  </xdr:twoCellAnchor>
  <xdr:twoCellAnchor>
    <xdr:from>
      <xdr:col>8</xdr:col>
      <xdr:colOff>9525</xdr:colOff>
      <xdr:row>99</xdr:row>
      <xdr:rowOff>171450</xdr:rowOff>
    </xdr:from>
    <xdr:to>
      <xdr:col>9</xdr:col>
      <xdr:colOff>4667250</xdr:colOff>
      <xdr:row>122</xdr:row>
      <xdr:rowOff>0</xdr:rowOff>
    </xdr:to>
    <xdr:graphicFrame macro="">
      <xdr:nvGraphicFramePr>
        <xdr:cNvPr id="17" name="Grafiek 16"/>
        <xdr:cNvGraphicFramePr/>
      </xdr:nvGraphicFramePr>
      <xdr:xfrm>
        <a:off x="14630400" y="23783925"/>
        <a:ext cx="5581650" cy="4210050"/>
      </xdr:xfrm>
      <a:graphic>
        <a:graphicData uri="http://schemas.openxmlformats.org/drawingml/2006/chart">
          <c:chart xmlns:c="http://schemas.openxmlformats.org/drawingml/2006/chart" r:id="rId9"/>
        </a:graphicData>
      </a:graphic>
    </xdr:graphicFrame>
    <xdr:clientData/>
  </xdr:twoCellAnchor>
  <xdr:twoCellAnchor>
    <xdr:from>
      <xdr:col>9</xdr:col>
      <xdr:colOff>4943475</xdr:colOff>
      <xdr:row>99</xdr:row>
      <xdr:rowOff>190500</xdr:rowOff>
    </xdr:from>
    <xdr:to>
      <xdr:col>14</xdr:col>
      <xdr:colOff>209550</xdr:colOff>
      <xdr:row>121</xdr:row>
      <xdr:rowOff>161925</xdr:rowOff>
    </xdr:to>
    <xdr:graphicFrame macro="">
      <xdr:nvGraphicFramePr>
        <xdr:cNvPr id="18" name="Grafiek 17"/>
        <xdr:cNvGraphicFramePr/>
      </xdr:nvGraphicFramePr>
      <xdr:xfrm>
        <a:off x="20488275" y="23802975"/>
        <a:ext cx="6877050" cy="4162425"/>
      </xdr:xfrm>
      <a:graphic>
        <a:graphicData uri="http://schemas.openxmlformats.org/drawingml/2006/chart">
          <c:chart xmlns:c="http://schemas.openxmlformats.org/drawingml/2006/chart" r:id="rId10"/>
        </a:graphicData>
      </a:graphic>
    </xdr:graphicFrame>
    <xdr:clientData/>
  </xdr:twoCellAnchor>
  <xdr:twoCellAnchor>
    <xdr:from>
      <xdr:col>15</xdr:col>
      <xdr:colOff>9525</xdr:colOff>
      <xdr:row>99</xdr:row>
      <xdr:rowOff>171450</xdr:rowOff>
    </xdr:from>
    <xdr:to>
      <xdr:col>16</xdr:col>
      <xdr:colOff>4667250</xdr:colOff>
      <xdr:row>122</xdr:row>
      <xdr:rowOff>0</xdr:rowOff>
    </xdr:to>
    <xdr:graphicFrame macro="">
      <xdr:nvGraphicFramePr>
        <xdr:cNvPr id="19" name="Grafiek 18"/>
        <xdr:cNvGraphicFramePr/>
      </xdr:nvGraphicFramePr>
      <xdr:xfrm>
        <a:off x="27774900" y="23783925"/>
        <a:ext cx="5581650" cy="4210050"/>
      </xdr:xfrm>
      <a:graphic>
        <a:graphicData uri="http://schemas.openxmlformats.org/drawingml/2006/chart">
          <c:chart xmlns:c="http://schemas.openxmlformats.org/drawingml/2006/chart" r:id="rId11"/>
        </a:graphicData>
      </a:graphic>
    </xdr:graphicFrame>
    <xdr:clientData/>
  </xdr:twoCellAnchor>
  <xdr:twoCellAnchor>
    <xdr:from>
      <xdr:col>16</xdr:col>
      <xdr:colOff>4943475</xdr:colOff>
      <xdr:row>99</xdr:row>
      <xdr:rowOff>190500</xdr:rowOff>
    </xdr:from>
    <xdr:to>
      <xdr:col>21</xdr:col>
      <xdr:colOff>209550</xdr:colOff>
      <xdr:row>121</xdr:row>
      <xdr:rowOff>161925</xdr:rowOff>
    </xdr:to>
    <xdr:graphicFrame macro="">
      <xdr:nvGraphicFramePr>
        <xdr:cNvPr id="20" name="Grafiek 19"/>
        <xdr:cNvGraphicFramePr/>
      </xdr:nvGraphicFramePr>
      <xdr:xfrm>
        <a:off x="33632775" y="23802975"/>
        <a:ext cx="6867525" cy="4162425"/>
      </xdr:xfrm>
      <a:graphic>
        <a:graphicData uri="http://schemas.openxmlformats.org/drawingml/2006/chart">
          <c:chart xmlns:c="http://schemas.openxmlformats.org/drawingml/2006/chart" r:id="rId1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9525</xdr:rowOff>
    </xdr:from>
    <xdr:to>
      <xdr:col>1</xdr:col>
      <xdr:colOff>5105400</xdr:colOff>
      <xdr:row>33</xdr:row>
      <xdr:rowOff>19050</xdr:rowOff>
    </xdr:to>
    <xdr:graphicFrame macro="">
      <xdr:nvGraphicFramePr>
        <xdr:cNvPr id="2" name="Grafiek 1"/>
        <xdr:cNvGraphicFramePr/>
      </xdr:nvGraphicFramePr>
      <xdr:xfrm>
        <a:off x="1190625" y="4019550"/>
        <a:ext cx="5095875" cy="32480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16</xdr:row>
      <xdr:rowOff>9525</xdr:rowOff>
    </xdr:from>
    <xdr:to>
      <xdr:col>6</xdr:col>
      <xdr:colOff>5105400</xdr:colOff>
      <xdr:row>33</xdr:row>
      <xdr:rowOff>19050</xdr:rowOff>
    </xdr:to>
    <xdr:graphicFrame macro="">
      <xdr:nvGraphicFramePr>
        <xdr:cNvPr id="3" name="Grafiek 2"/>
        <xdr:cNvGraphicFramePr/>
      </xdr:nvGraphicFramePr>
      <xdr:xfrm>
        <a:off x="10810875" y="4019550"/>
        <a:ext cx="5095875" cy="3248025"/>
      </xdr:xfrm>
      <a:graphic>
        <a:graphicData uri="http://schemas.openxmlformats.org/drawingml/2006/chart">
          <c:chart xmlns:c="http://schemas.openxmlformats.org/drawingml/2006/chart" r:id="rId2"/>
        </a:graphicData>
      </a:graphic>
    </xdr:graphicFrame>
    <xdr:clientData/>
  </xdr:twoCellAnchor>
  <xdr:twoCellAnchor>
    <xdr:from>
      <xdr:col>11</xdr:col>
      <xdr:colOff>9525</xdr:colOff>
      <xdr:row>16</xdr:row>
      <xdr:rowOff>9525</xdr:rowOff>
    </xdr:from>
    <xdr:to>
      <xdr:col>11</xdr:col>
      <xdr:colOff>5105400</xdr:colOff>
      <xdr:row>33</xdr:row>
      <xdr:rowOff>19050</xdr:rowOff>
    </xdr:to>
    <xdr:graphicFrame macro="">
      <xdr:nvGraphicFramePr>
        <xdr:cNvPr id="4" name="Grafiek 3"/>
        <xdr:cNvGraphicFramePr/>
      </xdr:nvGraphicFramePr>
      <xdr:xfrm>
        <a:off x="20307300" y="4019550"/>
        <a:ext cx="5095875" cy="32480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52</xdr:row>
      <xdr:rowOff>9525</xdr:rowOff>
    </xdr:from>
    <xdr:to>
      <xdr:col>1</xdr:col>
      <xdr:colOff>5105400</xdr:colOff>
      <xdr:row>69</xdr:row>
      <xdr:rowOff>19050</xdr:rowOff>
    </xdr:to>
    <xdr:graphicFrame macro="">
      <xdr:nvGraphicFramePr>
        <xdr:cNvPr id="8" name="Grafiek 7"/>
        <xdr:cNvGraphicFramePr/>
      </xdr:nvGraphicFramePr>
      <xdr:xfrm>
        <a:off x="1190625" y="11839575"/>
        <a:ext cx="5095875" cy="324802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52</xdr:row>
      <xdr:rowOff>9525</xdr:rowOff>
    </xdr:from>
    <xdr:to>
      <xdr:col>6</xdr:col>
      <xdr:colOff>5105400</xdr:colOff>
      <xdr:row>69</xdr:row>
      <xdr:rowOff>19050</xdr:rowOff>
    </xdr:to>
    <xdr:graphicFrame macro="">
      <xdr:nvGraphicFramePr>
        <xdr:cNvPr id="9" name="Grafiek 8"/>
        <xdr:cNvGraphicFramePr/>
      </xdr:nvGraphicFramePr>
      <xdr:xfrm>
        <a:off x="10810875" y="11839575"/>
        <a:ext cx="5095875" cy="3248025"/>
      </xdr:xfrm>
      <a:graphic>
        <a:graphicData uri="http://schemas.openxmlformats.org/drawingml/2006/chart">
          <c:chart xmlns:c="http://schemas.openxmlformats.org/drawingml/2006/chart" r:id="rId5"/>
        </a:graphicData>
      </a:graphic>
    </xdr:graphicFrame>
    <xdr:clientData/>
  </xdr:twoCellAnchor>
  <xdr:twoCellAnchor>
    <xdr:from>
      <xdr:col>11</xdr:col>
      <xdr:colOff>9525</xdr:colOff>
      <xdr:row>52</xdr:row>
      <xdr:rowOff>9525</xdr:rowOff>
    </xdr:from>
    <xdr:to>
      <xdr:col>11</xdr:col>
      <xdr:colOff>5105400</xdr:colOff>
      <xdr:row>69</xdr:row>
      <xdr:rowOff>19050</xdr:rowOff>
    </xdr:to>
    <xdr:graphicFrame macro="">
      <xdr:nvGraphicFramePr>
        <xdr:cNvPr id="10" name="Grafiek 9"/>
        <xdr:cNvGraphicFramePr/>
      </xdr:nvGraphicFramePr>
      <xdr:xfrm>
        <a:off x="20307300" y="11839575"/>
        <a:ext cx="5095875" cy="3248025"/>
      </xdr:xfrm>
      <a:graphic>
        <a:graphicData uri="http://schemas.openxmlformats.org/drawingml/2006/chart">
          <c:chart xmlns:c="http://schemas.openxmlformats.org/drawingml/2006/chart" r:id="rId6"/>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0</xdr:rowOff>
    </xdr:from>
    <xdr:to>
      <xdr:col>1</xdr:col>
      <xdr:colOff>4962525</xdr:colOff>
      <xdr:row>32</xdr:row>
      <xdr:rowOff>38100</xdr:rowOff>
    </xdr:to>
    <xdr:graphicFrame macro="">
      <xdr:nvGraphicFramePr>
        <xdr:cNvPr id="2" name="Grafiek 1"/>
        <xdr:cNvGraphicFramePr/>
      </xdr:nvGraphicFramePr>
      <xdr:xfrm>
        <a:off x="1362075" y="4010025"/>
        <a:ext cx="4953000" cy="30861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16</xdr:row>
      <xdr:rowOff>0</xdr:rowOff>
    </xdr:from>
    <xdr:to>
      <xdr:col>6</xdr:col>
      <xdr:colOff>4962525</xdr:colOff>
      <xdr:row>32</xdr:row>
      <xdr:rowOff>38100</xdr:rowOff>
    </xdr:to>
    <xdr:graphicFrame macro="">
      <xdr:nvGraphicFramePr>
        <xdr:cNvPr id="3" name="Grafiek 2"/>
        <xdr:cNvGraphicFramePr/>
      </xdr:nvGraphicFramePr>
      <xdr:xfrm>
        <a:off x="10858500" y="4010025"/>
        <a:ext cx="4953000" cy="3086100"/>
      </xdr:xfrm>
      <a:graphic>
        <a:graphicData uri="http://schemas.openxmlformats.org/drawingml/2006/chart">
          <c:chart xmlns:c="http://schemas.openxmlformats.org/drawingml/2006/chart" r:id="rId2"/>
        </a:graphicData>
      </a:graphic>
    </xdr:graphicFrame>
    <xdr:clientData/>
  </xdr:twoCellAnchor>
  <xdr:twoCellAnchor>
    <xdr:from>
      <xdr:col>11</xdr:col>
      <xdr:colOff>9525</xdr:colOff>
      <xdr:row>16</xdr:row>
      <xdr:rowOff>0</xdr:rowOff>
    </xdr:from>
    <xdr:to>
      <xdr:col>11</xdr:col>
      <xdr:colOff>4962525</xdr:colOff>
      <xdr:row>32</xdr:row>
      <xdr:rowOff>38100</xdr:rowOff>
    </xdr:to>
    <xdr:graphicFrame macro="">
      <xdr:nvGraphicFramePr>
        <xdr:cNvPr id="4" name="Grafiek 3"/>
        <xdr:cNvGraphicFramePr/>
      </xdr:nvGraphicFramePr>
      <xdr:xfrm>
        <a:off x="20354925" y="4010025"/>
        <a:ext cx="4953000" cy="308610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51</xdr:row>
      <xdr:rowOff>0</xdr:rowOff>
    </xdr:from>
    <xdr:to>
      <xdr:col>1</xdr:col>
      <xdr:colOff>4962525</xdr:colOff>
      <xdr:row>67</xdr:row>
      <xdr:rowOff>38100</xdr:rowOff>
    </xdr:to>
    <xdr:graphicFrame macro="">
      <xdr:nvGraphicFramePr>
        <xdr:cNvPr id="11" name="Grafiek 10"/>
        <xdr:cNvGraphicFramePr/>
      </xdr:nvGraphicFramePr>
      <xdr:xfrm>
        <a:off x="1362075" y="11639550"/>
        <a:ext cx="4953000" cy="3086100"/>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51</xdr:row>
      <xdr:rowOff>0</xdr:rowOff>
    </xdr:from>
    <xdr:to>
      <xdr:col>6</xdr:col>
      <xdr:colOff>4962525</xdr:colOff>
      <xdr:row>67</xdr:row>
      <xdr:rowOff>38100</xdr:rowOff>
    </xdr:to>
    <xdr:graphicFrame macro="">
      <xdr:nvGraphicFramePr>
        <xdr:cNvPr id="12" name="Grafiek 11"/>
        <xdr:cNvGraphicFramePr/>
      </xdr:nvGraphicFramePr>
      <xdr:xfrm>
        <a:off x="10858500" y="11639550"/>
        <a:ext cx="4953000" cy="3086100"/>
      </xdr:xfrm>
      <a:graphic>
        <a:graphicData uri="http://schemas.openxmlformats.org/drawingml/2006/chart">
          <c:chart xmlns:c="http://schemas.openxmlformats.org/drawingml/2006/chart" r:id="rId5"/>
        </a:graphicData>
      </a:graphic>
    </xdr:graphicFrame>
    <xdr:clientData/>
  </xdr:twoCellAnchor>
  <xdr:twoCellAnchor>
    <xdr:from>
      <xdr:col>11</xdr:col>
      <xdr:colOff>9525</xdr:colOff>
      <xdr:row>51</xdr:row>
      <xdr:rowOff>0</xdr:rowOff>
    </xdr:from>
    <xdr:to>
      <xdr:col>11</xdr:col>
      <xdr:colOff>4962525</xdr:colOff>
      <xdr:row>67</xdr:row>
      <xdr:rowOff>38100</xdr:rowOff>
    </xdr:to>
    <xdr:graphicFrame macro="">
      <xdr:nvGraphicFramePr>
        <xdr:cNvPr id="13" name="Grafiek 12"/>
        <xdr:cNvGraphicFramePr/>
      </xdr:nvGraphicFramePr>
      <xdr:xfrm>
        <a:off x="20354925" y="11639550"/>
        <a:ext cx="4953000" cy="3086100"/>
      </xdr:xfrm>
      <a:graphic>
        <a:graphicData uri="http://schemas.openxmlformats.org/drawingml/2006/chart">
          <c:chart xmlns:c="http://schemas.openxmlformats.org/drawingml/2006/chart" r:id="rId6"/>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200025</xdr:rowOff>
    </xdr:from>
    <xdr:to>
      <xdr:col>1</xdr:col>
      <xdr:colOff>4914900</xdr:colOff>
      <xdr:row>32</xdr:row>
      <xdr:rowOff>66675</xdr:rowOff>
    </xdr:to>
    <xdr:graphicFrame macro="">
      <xdr:nvGraphicFramePr>
        <xdr:cNvPr id="2" name="Grafiek 1"/>
        <xdr:cNvGraphicFramePr/>
      </xdr:nvGraphicFramePr>
      <xdr:xfrm>
        <a:off x="1381125" y="4010025"/>
        <a:ext cx="4886325" cy="3114675"/>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15</xdr:row>
      <xdr:rowOff>200025</xdr:rowOff>
    </xdr:from>
    <xdr:to>
      <xdr:col>6</xdr:col>
      <xdr:colOff>4914900</xdr:colOff>
      <xdr:row>32</xdr:row>
      <xdr:rowOff>66675</xdr:rowOff>
    </xdr:to>
    <xdr:graphicFrame macro="">
      <xdr:nvGraphicFramePr>
        <xdr:cNvPr id="3" name="Grafiek 2"/>
        <xdr:cNvGraphicFramePr/>
      </xdr:nvGraphicFramePr>
      <xdr:xfrm>
        <a:off x="10877550" y="4010025"/>
        <a:ext cx="4886325" cy="3114675"/>
      </xdr:xfrm>
      <a:graphic>
        <a:graphicData uri="http://schemas.openxmlformats.org/drawingml/2006/chart">
          <c:chart xmlns:c="http://schemas.openxmlformats.org/drawingml/2006/chart" r:id="rId2"/>
        </a:graphicData>
      </a:graphic>
    </xdr:graphicFrame>
    <xdr:clientData/>
  </xdr:twoCellAnchor>
  <xdr:twoCellAnchor>
    <xdr:from>
      <xdr:col>11</xdr:col>
      <xdr:colOff>28575</xdr:colOff>
      <xdr:row>15</xdr:row>
      <xdr:rowOff>200025</xdr:rowOff>
    </xdr:from>
    <xdr:to>
      <xdr:col>11</xdr:col>
      <xdr:colOff>4914900</xdr:colOff>
      <xdr:row>32</xdr:row>
      <xdr:rowOff>66675</xdr:rowOff>
    </xdr:to>
    <xdr:graphicFrame macro="">
      <xdr:nvGraphicFramePr>
        <xdr:cNvPr id="4" name="Grafiek 3"/>
        <xdr:cNvGraphicFramePr/>
      </xdr:nvGraphicFramePr>
      <xdr:xfrm>
        <a:off x="20373975" y="4010025"/>
        <a:ext cx="4886325" cy="311467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50</xdr:row>
      <xdr:rowOff>200025</xdr:rowOff>
    </xdr:from>
    <xdr:to>
      <xdr:col>1</xdr:col>
      <xdr:colOff>4914900</xdr:colOff>
      <xdr:row>67</xdr:row>
      <xdr:rowOff>66675</xdr:rowOff>
    </xdr:to>
    <xdr:graphicFrame macro="">
      <xdr:nvGraphicFramePr>
        <xdr:cNvPr id="8" name="Grafiek 7"/>
        <xdr:cNvGraphicFramePr/>
      </xdr:nvGraphicFramePr>
      <xdr:xfrm>
        <a:off x="1381125" y="11639550"/>
        <a:ext cx="4886325" cy="3114675"/>
      </xdr:xfrm>
      <a:graphic>
        <a:graphicData uri="http://schemas.openxmlformats.org/drawingml/2006/chart">
          <c:chart xmlns:c="http://schemas.openxmlformats.org/drawingml/2006/chart" r:id="rId4"/>
        </a:graphicData>
      </a:graphic>
    </xdr:graphicFrame>
    <xdr:clientData/>
  </xdr:twoCellAnchor>
  <xdr:twoCellAnchor>
    <xdr:from>
      <xdr:col>6</xdr:col>
      <xdr:colOff>28575</xdr:colOff>
      <xdr:row>50</xdr:row>
      <xdr:rowOff>200025</xdr:rowOff>
    </xdr:from>
    <xdr:to>
      <xdr:col>6</xdr:col>
      <xdr:colOff>4914900</xdr:colOff>
      <xdr:row>67</xdr:row>
      <xdr:rowOff>66675</xdr:rowOff>
    </xdr:to>
    <xdr:graphicFrame macro="">
      <xdr:nvGraphicFramePr>
        <xdr:cNvPr id="9" name="Grafiek 8"/>
        <xdr:cNvGraphicFramePr/>
      </xdr:nvGraphicFramePr>
      <xdr:xfrm>
        <a:off x="10877550" y="11639550"/>
        <a:ext cx="4886325" cy="3114675"/>
      </xdr:xfrm>
      <a:graphic>
        <a:graphicData uri="http://schemas.openxmlformats.org/drawingml/2006/chart">
          <c:chart xmlns:c="http://schemas.openxmlformats.org/drawingml/2006/chart" r:id="rId5"/>
        </a:graphicData>
      </a:graphic>
    </xdr:graphicFrame>
    <xdr:clientData/>
  </xdr:twoCellAnchor>
  <xdr:twoCellAnchor>
    <xdr:from>
      <xdr:col>11</xdr:col>
      <xdr:colOff>28575</xdr:colOff>
      <xdr:row>50</xdr:row>
      <xdr:rowOff>200025</xdr:rowOff>
    </xdr:from>
    <xdr:to>
      <xdr:col>11</xdr:col>
      <xdr:colOff>4914900</xdr:colOff>
      <xdr:row>67</xdr:row>
      <xdr:rowOff>66675</xdr:rowOff>
    </xdr:to>
    <xdr:graphicFrame macro="">
      <xdr:nvGraphicFramePr>
        <xdr:cNvPr id="10" name="Grafiek 9"/>
        <xdr:cNvGraphicFramePr/>
      </xdr:nvGraphicFramePr>
      <xdr:xfrm>
        <a:off x="20373975" y="11639550"/>
        <a:ext cx="4886325" cy="3114675"/>
      </xdr:xfrm>
      <a:graphic>
        <a:graphicData uri="http://schemas.openxmlformats.org/drawingml/2006/chart">
          <c:chart xmlns:c="http://schemas.openxmlformats.org/drawingml/2006/chart" r:id="rId6"/>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1304925</xdr:colOff>
      <xdr:row>15</xdr:row>
      <xdr:rowOff>190500</xdr:rowOff>
    </xdr:from>
    <xdr:to>
      <xdr:col>1</xdr:col>
      <xdr:colOff>4962525</xdr:colOff>
      <xdr:row>33</xdr:row>
      <xdr:rowOff>66675</xdr:rowOff>
    </xdr:to>
    <xdr:graphicFrame macro="">
      <xdr:nvGraphicFramePr>
        <xdr:cNvPr id="2" name="Grafiek 1"/>
        <xdr:cNvGraphicFramePr/>
      </xdr:nvGraphicFramePr>
      <xdr:xfrm>
        <a:off x="1304925" y="4000500"/>
        <a:ext cx="4962525" cy="3314700"/>
      </xdr:xfrm>
      <a:graphic>
        <a:graphicData uri="http://schemas.openxmlformats.org/drawingml/2006/chart">
          <c:chart xmlns:c="http://schemas.openxmlformats.org/drawingml/2006/chart" r:id="rId1"/>
        </a:graphicData>
      </a:graphic>
    </xdr:graphicFrame>
    <xdr:clientData/>
  </xdr:twoCellAnchor>
  <xdr:twoCellAnchor>
    <xdr:from>
      <xdr:col>5</xdr:col>
      <xdr:colOff>914400</xdr:colOff>
      <xdr:row>15</xdr:row>
      <xdr:rowOff>190500</xdr:rowOff>
    </xdr:from>
    <xdr:to>
      <xdr:col>6</xdr:col>
      <xdr:colOff>4962525</xdr:colOff>
      <xdr:row>33</xdr:row>
      <xdr:rowOff>66675</xdr:rowOff>
    </xdr:to>
    <xdr:graphicFrame macro="">
      <xdr:nvGraphicFramePr>
        <xdr:cNvPr id="3" name="Grafiek 2"/>
        <xdr:cNvGraphicFramePr/>
      </xdr:nvGraphicFramePr>
      <xdr:xfrm>
        <a:off x="10801350" y="4000500"/>
        <a:ext cx="4962525" cy="3314700"/>
      </xdr:xfrm>
      <a:graphic>
        <a:graphicData uri="http://schemas.openxmlformats.org/drawingml/2006/chart">
          <c:chart xmlns:c="http://schemas.openxmlformats.org/drawingml/2006/chart" r:id="rId2"/>
        </a:graphicData>
      </a:graphic>
    </xdr:graphicFrame>
    <xdr:clientData/>
  </xdr:twoCellAnchor>
  <xdr:twoCellAnchor>
    <xdr:from>
      <xdr:col>10</xdr:col>
      <xdr:colOff>914400</xdr:colOff>
      <xdr:row>15</xdr:row>
      <xdr:rowOff>190500</xdr:rowOff>
    </xdr:from>
    <xdr:to>
      <xdr:col>11</xdr:col>
      <xdr:colOff>4962525</xdr:colOff>
      <xdr:row>33</xdr:row>
      <xdr:rowOff>66675</xdr:rowOff>
    </xdr:to>
    <xdr:graphicFrame macro="">
      <xdr:nvGraphicFramePr>
        <xdr:cNvPr id="4" name="Grafiek 3"/>
        <xdr:cNvGraphicFramePr/>
      </xdr:nvGraphicFramePr>
      <xdr:xfrm>
        <a:off x="20297775" y="4000500"/>
        <a:ext cx="4962525" cy="3314700"/>
      </xdr:xfrm>
      <a:graphic>
        <a:graphicData uri="http://schemas.openxmlformats.org/drawingml/2006/chart">
          <c:chart xmlns:c="http://schemas.openxmlformats.org/drawingml/2006/chart" r:id="rId3"/>
        </a:graphicData>
      </a:graphic>
    </xdr:graphicFrame>
    <xdr:clientData/>
  </xdr:twoCellAnchor>
  <xdr:twoCellAnchor>
    <xdr:from>
      <xdr:col>0</xdr:col>
      <xdr:colOff>1304925</xdr:colOff>
      <xdr:row>51</xdr:row>
      <xdr:rowOff>190500</xdr:rowOff>
    </xdr:from>
    <xdr:to>
      <xdr:col>1</xdr:col>
      <xdr:colOff>4962525</xdr:colOff>
      <xdr:row>69</xdr:row>
      <xdr:rowOff>66675</xdr:rowOff>
    </xdr:to>
    <xdr:graphicFrame macro="">
      <xdr:nvGraphicFramePr>
        <xdr:cNvPr id="8" name="Grafiek 7"/>
        <xdr:cNvGraphicFramePr/>
      </xdr:nvGraphicFramePr>
      <xdr:xfrm>
        <a:off x="1304925" y="11820525"/>
        <a:ext cx="4962525" cy="3314700"/>
      </xdr:xfrm>
      <a:graphic>
        <a:graphicData uri="http://schemas.openxmlformats.org/drawingml/2006/chart">
          <c:chart xmlns:c="http://schemas.openxmlformats.org/drawingml/2006/chart" r:id="rId4"/>
        </a:graphicData>
      </a:graphic>
    </xdr:graphicFrame>
    <xdr:clientData/>
  </xdr:twoCellAnchor>
  <xdr:twoCellAnchor>
    <xdr:from>
      <xdr:col>5</xdr:col>
      <xdr:colOff>914400</xdr:colOff>
      <xdr:row>51</xdr:row>
      <xdr:rowOff>190500</xdr:rowOff>
    </xdr:from>
    <xdr:to>
      <xdr:col>6</xdr:col>
      <xdr:colOff>4962525</xdr:colOff>
      <xdr:row>69</xdr:row>
      <xdr:rowOff>66675</xdr:rowOff>
    </xdr:to>
    <xdr:graphicFrame macro="">
      <xdr:nvGraphicFramePr>
        <xdr:cNvPr id="9" name="Grafiek 8"/>
        <xdr:cNvGraphicFramePr/>
      </xdr:nvGraphicFramePr>
      <xdr:xfrm>
        <a:off x="10801350" y="11820525"/>
        <a:ext cx="4962525" cy="3314700"/>
      </xdr:xfrm>
      <a:graphic>
        <a:graphicData uri="http://schemas.openxmlformats.org/drawingml/2006/chart">
          <c:chart xmlns:c="http://schemas.openxmlformats.org/drawingml/2006/chart" r:id="rId5"/>
        </a:graphicData>
      </a:graphic>
    </xdr:graphicFrame>
    <xdr:clientData/>
  </xdr:twoCellAnchor>
  <xdr:twoCellAnchor>
    <xdr:from>
      <xdr:col>10</xdr:col>
      <xdr:colOff>914400</xdr:colOff>
      <xdr:row>51</xdr:row>
      <xdr:rowOff>190500</xdr:rowOff>
    </xdr:from>
    <xdr:to>
      <xdr:col>11</xdr:col>
      <xdr:colOff>4962525</xdr:colOff>
      <xdr:row>69</xdr:row>
      <xdr:rowOff>66675</xdr:rowOff>
    </xdr:to>
    <xdr:graphicFrame macro="">
      <xdr:nvGraphicFramePr>
        <xdr:cNvPr id="10" name="Grafiek 9"/>
        <xdr:cNvGraphicFramePr/>
      </xdr:nvGraphicFramePr>
      <xdr:xfrm>
        <a:off x="20297775" y="11820525"/>
        <a:ext cx="4962525" cy="3314700"/>
      </xdr:xfrm>
      <a:graphic>
        <a:graphicData uri="http://schemas.openxmlformats.org/drawingml/2006/chart">
          <c:chart xmlns:c="http://schemas.openxmlformats.org/drawingml/2006/chart" r:id="rId6"/>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895350</xdr:colOff>
      <xdr:row>62</xdr:row>
      <xdr:rowOff>57150</xdr:rowOff>
    </xdr:from>
    <xdr:to>
      <xdr:col>3</xdr:col>
      <xdr:colOff>1485900</xdr:colOff>
      <xdr:row>91</xdr:row>
      <xdr:rowOff>66675</xdr:rowOff>
    </xdr:to>
    <xdr:graphicFrame macro="">
      <xdr:nvGraphicFramePr>
        <xdr:cNvPr id="25" name="Grafiek 24"/>
        <xdr:cNvGraphicFramePr/>
      </xdr:nvGraphicFramePr>
      <xdr:xfrm>
        <a:off x="895350" y="3381375"/>
        <a:ext cx="10391775" cy="5534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155</xdr:row>
      <xdr:rowOff>0</xdr:rowOff>
    </xdr:from>
    <xdr:to>
      <xdr:col>3</xdr:col>
      <xdr:colOff>1495425</xdr:colOff>
      <xdr:row>184</xdr:row>
      <xdr:rowOff>9525</xdr:rowOff>
    </xdr:to>
    <xdr:graphicFrame macro="">
      <xdr:nvGraphicFramePr>
        <xdr:cNvPr id="30" name="Grafiek 29"/>
        <xdr:cNvGraphicFramePr/>
      </xdr:nvGraphicFramePr>
      <xdr:xfrm>
        <a:off x="914400" y="11763375"/>
        <a:ext cx="10382250" cy="5534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248</xdr:row>
      <xdr:rowOff>0</xdr:rowOff>
    </xdr:from>
    <xdr:to>
      <xdr:col>3</xdr:col>
      <xdr:colOff>1495425</xdr:colOff>
      <xdr:row>277</xdr:row>
      <xdr:rowOff>9525</xdr:rowOff>
    </xdr:to>
    <xdr:graphicFrame macro="">
      <xdr:nvGraphicFramePr>
        <xdr:cNvPr id="32" name="Grafiek 31"/>
        <xdr:cNvGraphicFramePr/>
      </xdr:nvGraphicFramePr>
      <xdr:xfrm>
        <a:off x="914400" y="20202525"/>
        <a:ext cx="10382250" cy="55340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341</xdr:row>
      <xdr:rowOff>0</xdr:rowOff>
    </xdr:from>
    <xdr:to>
      <xdr:col>3</xdr:col>
      <xdr:colOff>1495425</xdr:colOff>
      <xdr:row>370</xdr:row>
      <xdr:rowOff>9525</xdr:rowOff>
    </xdr:to>
    <xdr:graphicFrame macro="">
      <xdr:nvGraphicFramePr>
        <xdr:cNvPr id="33" name="Grafiek 32"/>
        <xdr:cNvGraphicFramePr/>
      </xdr:nvGraphicFramePr>
      <xdr:xfrm>
        <a:off x="914400" y="28641675"/>
        <a:ext cx="10382250" cy="55340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433</xdr:row>
      <xdr:rowOff>0</xdr:rowOff>
    </xdr:from>
    <xdr:to>
      <xdr:col>3</xdr:col>
      <xdr:colOff>1495425</xdr:colOff>
      <xdr:row>462</xdr:row>
      <xdr:rowOff>9525</xdr:rowOff>
    </xdr:to>
    <xdr:graphicFrame macro="">
      <xdr:nvGraphicFramePr>
        <xdr:cNvPr id="34" name="Grafiek 33"/>
        <xdr:cNvGraphicFramePr/>
      </xdr:nvGraphicFramePr>
      <xdr:xfrm>
        <a:off x="914400" y="36890325"/>
        <a:ext cx="10382250" cy="5534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525</xdr:row>
      <xdr:rowOff>0</xdr:rowOff>
    </xdr:from>
    <xdr:to>
      <xdr:col>3</xdr:col>
      <xdr:colOff>1495425</xdr:colOff>
      <xdr:row>554</xdr:row>
      <xdr:rowOff>9525</xdr:rowOff>
    </xdr:to>
    <xdr:graphicFrame macro="">
      <xdr:nvGraphicFramePr>
        <xdr:cNvPr id="35" name="Grafiek 34"/>
        <xdr:cNvGraphicFramePr/>
      </xdr:nvGraphicFramePr>
      <xdr:xfrm>
        <a:off x="914400" y="45138975"/>
        <a:ext cx="10382250" cy="5534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617</xdr:row>
      <xdr:rowOff>0</xdr:rowOff>
    </xdr:from>
    <xdr:to>
      <xdr:col>3</xdr:col>
      <xdr:colOff>1495425</xdr:colOff>
      <xdr:row>646</xdr:row>
      <xdr:rowOff>9525</xdr:rowOff>
    </xdr:to>
    <xdr:graphicFrame macro="">
      <xdr:nvGraphicFramePr>
        <xdr:cNvPr id="36" name="Grafiek 35"/>
        <xdr:cNvGraphicFramePr/>
      </xdr:nvGraphicFramePr>
      <xdr:xfrm>
        <a:off x="914400" y="53387625"/>
        <a:ext cx="10382250" cy="55340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709</xdr:row>
      <xdr:rowOff>0</xdr:rowOff>
    </xdr:from>
    <xdr:to>
      <xdr:col>3</xdr:col>
      <xdr:colOff>1495425</xdr:colOff>
      <xdr:row>738</xdr:row>
      <xdr:rowOff>9525</xdr:rowOff>
    </xdr:to>
    <xdr:graphicFrame macro="">
      <xdr:nvGraphicFramePr>
        <xdr:cNvPr id="37" name="Grafiek 36"/>
        <xdr:cNvGraphicFramePr/>
      </xdr:nvGraphicFramePr>
      <xdr:xfrm>
        <a:off x="914400" y="61636275"/>
        <a:ext cx="10382250" cy="553402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801</xdr:row>
      <xdr:rowOff>0</xdr:rowOff>
    </xdr:from>
    <xdr:to>
      <xdr:col>3</xdr:col>
      <xdr:colOff>1495425</xdr:colOff>
      <xdr:row>830</xdr:row>
      <xdr:rowOff>9525</xdr:rowOff>
    </xdr:to>
    <xdr:graphicFrame macro="">
      <xdr:nvGraphicFramePr>
        <xdr:cNvPr id="38" name="Grafiek 37"/>
        <xdr:cNvGraphicFramePr/>
      </xdr:nvGraphicFramePr>
      <xdr:xfrm>
        <a:off x="914400" y="69884925"/>
        <a:ext cx="10382250" cy="553402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882</xdr:row>
      <xdr:rowOff>0</xdr:rowOff>
    </xdr:from>
    <xdr:to>
      <xdr:col>3</xdr:col>
      <xdr:colOff>1495425</xdr:colOff>
      <xdr:row>911</xdr:row>
      <xdr:rowOff>9525</xdr:rowOff>
    </xdr:to>
    <xdr:graphicFrame macro="">
      <xdr:nvGraphicFramePr>
        <xdr:cNvPr id="39" name="Grafiek 38"/>
        <xdr:cNvGraphicFramePr/>
      </xdr:nvGraphicFramePr>
      <xdr:xfrm>
        <a:off x="914400" y="78133575"/>
        <a:ext cx="10382250" cy="55340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963</xdr:row>
      <xdr:rowOff>0</xdr:rowOff>
    </xdr:from>
    <xdr:to>
      <xdr:col>3</xdr:col>
      <xdr:colOff>1495425</xdr:colOff>
      <xdr:row>992</xdr:row>
      <xdr:rowOff>9525</xdr:rowOff>
    </xdr:to>
    <xdr:graphicFrame macro="">
      <xdr:nvGraphicFramePr>
        <xdr:cNvPr id="12" name="Grafiek 11"/>
        <xdr:cNvGraphicFramePr/>
      </xdr:nvGraphicFramePr>
      <xdr:xfrm>
        <a:off x="914400" y="86382225"/>
        <a:ext cx="10382250" cy="5534025"/>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0</xdr:row>
      <xdr:rowOff>38100</xdr:rowOff>
    </xdr:from>
    <xdr:to>
      <xdr:col>7</xdr:col>
      <xdr:colOff>257175</xdr:colOff>
      <xdr:row>6</xdr:row>
      <xdr:rowOff>28575</xdr:rowOff>
    </xdr:to>
    <xdr:pic>
      <xdr:nvPicPr>
        <xdr:cNvPr id="30" name="Afbeelding 29" descr="http://www.provant.be/binaries/milo_hesje_180_tcm7-117882.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849100" y="38100"/>
          <a:ext cx="1352550" cy="1543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247650</xdr:colOff>
      <xdr:row>1</xdr:row>
      <xdr:rowOff>9525</xdr:rowOff>
    </xdr:from>
    <xdr:to>
      <xdr:col>0</xdr:col>
      <xdr:colOff>2047875</xdr:colOff>
      <xdr:row>8</xdr:row>
      <xdr:rowOff>85725</xdr:rowOff>
    </xdr:to>
    <xdr:pic>
      <xdr:nvPicPr>
        <xdr:cNvPr id="2" name="Afbeelding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47650" y="200025"/>
          <a:ext cx="1800225" cy="1800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371475</xdr:rowOff>
    </xdr:from>
    <xdr:to>
      <xdr:col>16</xdr:col>
      <xdr:colOff>38100</xdr:colOff>
      <xdr:row>21</xdr:row>
      <xdr:rowOff>104775</xdr:rowOff>
    </xdr:to>
    <xdr:graphicFrame macro="">
      <xdr:nvGraphicFramePr>
        <xdr:cNvPr id="5" name="Grafiek 4"/>
        <xdr:cNvGraphicFramePr/>
      </xdr:nvGraphicFramePr>
      <xdr:xfrm>
        <a:off x="390525" y="685800"/>
        <a:ext cx="9420225" cy="5362575"/>
      </xdr:xfrm>
      <a:graphic>
        <a:graphicData uri="http://schemas.openxmlformats.org/drawingml/2006/chart">
          <c:chart xmlns:c="http://schemas.openxmlformats.org/drawingml/2006/chart" r:id="rId1"/>
        </a:graphicData>
      </a:graphic>
    </xdr:graphicFrame>
    <xdr:clientData/>
  </xdr:twoCellAnchor>
  <xdr:twoCellAnchor>
    <xdr:from>
      <xdr:col>0</xdr:col>
      <xdr:colOff>419100</xdr:colOff>
      <xdr:row>24</xdr:row>
      <xdr:rowOff>114300</xdr:rowOff>
    </xdr:from>
    <xdr:to>
      <xdr:col>16</xdr:col>
      <xdr:colOff>57150</xdr:colOff>
      <xdr:row>48</xdr:row>
      <xdr:rowOff>171450</xdr:rowOff>
    </xdr:to>
    <xdr:graphicFrame macro="">
      <xdr:nvGraphicFramePr>
        <xdr:cNvPr id="6" name="Grafiek 5"/>
        <xdr:cNvGraphicFramePr/>
      </xdr:nvGraphicFramePr>
      <xdr:xfrm>
        <a:off x="419100" y="6629400"/>
        <a:ext cx="9410700" cy="4629150"/>
      </xdr:xfrm>
      <a:graphic>
        <a:graphicData uri="http://schemas.openxmlformats.org/drawingml/2006/chart">
          <c:chart xmlns:c="http://schemas.openxmlformats.org/drawingml/2006/chart" r:id="rId2"/>
        </a:graphicData>
      </a:graphic>
    </xdr:graphicFrame>
    <xdr:clientData/>
  </xdr:twoCellAnchor>
  <xdr:twoCellAnchor>
    <xdr:from>
      <xdr:col>0</xdr:col>
      <xdr:colOff>390525</xdr:colOff>
      <xdr:row>51</xdr:row>
      <xdr:rowOff>123825</xdr:rowOff>
    </xdr:from>
    <xdr:to>
      <xdr:col>16</xdr:col>
      <xdr:colOff>57150</xdr:colOff>
      <xdr:row>75</xdr:row>
      <xdr:rowOff>180975</xdr:rowOff>
    </xdr:to>
    <xdr:graphicFrame macro="">
      <xdr:nvGraphicFramePr>
        <xdr:cNvPr id="7" name="Grafiek 6"/>
        <xdr:cNvGraphicFramePr/>
      </xdr:nvGraphicFramePr>
      <xdr:xfrm>
        <a:off x="390525" y="11782425"/>
        <a:ext cx="9439275" cy="4629150"/>
      </xdr:xfrm>
      <a:graphic>
        <a:graphicData uri="http://schemas.openxmlformats.org/drawingml/2006/chart">
          <c:chart xmlns:c="http://schemas.openxmlformats.org/drawingml/2006/chart" r:id="rId3"/>
        </a:graphicData>
      </a:graphic>
    </xdr:graphicFrame>
    <xdr:clientData/>
  </xdr:twoCellAnchor>
  <xdr:twoCellAnchor>
    <xdr:from>
      <xdr:col>0</xdr:col>
      <xdr:colOff>390525</xdr:colOff>
      <xdr:row>78</xdr:row>
      <xdr:rowOff>123825</xdr:rowOff>
    </xdr:from>
    <xdr:to>
      <xdr:col>16</xdr:col>
      <xdr:colOff>57150</xdr:colOff>
      <xdr:row>102</xdr:row>
      <xdr:rowOff>180975</xdr:rowOff>
    </xdr:to>
    <xdr:graphicFrame macro="">
      <xdr:nvGraphicFramePr>
        <xdr:cNvPr id="8" name="Grafiek 7"/>
        <xdr:cNvGraphicFramePr/>
      </xdr:nvGraphicFramePr>
      <xdr:xfrm>
        <a:off x="390525" y="16925925"/>
        <a:ext cx="9439275" cy="4629150"/>
      </xdr:xfrm>
      <a:graphic>
        <a:graphicData uri="http://schemas.openxmlformats.org/drawingml/2006/chart">
          <c:chart xmlns:c="http://schemas.openxmlformats.org/drawingml/2006/chart" r:id="rId4"/>
        </a:graphicData>
      </a:graphic>
    </xdr:graphicFrame>
    <xdr:clientData/>
  </xdr:twoCellAnchor>
  <xdr:twoCellAnchor>
    <xdr:from>
      <xdr:col>0</xdr:col>
      <xdr:colOff>390525</xdr:colOff>
      <xdr:row>105</xdr:row>
      <xdr:rowOff>123825</xdr:rowOff>
    </xdr:from>
    <xdr:to>
      <xdr:col>16</xdr:col>
      <xdr:colOff>76200</xdr:colOff>
      <xdr:row>129</xdr:row>
      <xdr:rowOff>180975</xdr:rowOff>
    </xdr:to>
    <xdr:graphicFrame macro="">
      <xdr:nvGraphicFramePr>
        <xdr:cNvPr id="9" name="Grafiek 8"/>
        <xdr:cNvGraphicFramePr/>
      </xdr:nvGraphicFramePr>
      <xdr:xfrm>
        <a:off x="390525" y="22069425"/>
        <a:ext cx="9458325" cy="4629150"/>
      </xdr:xfrm>
      <a:graphic>
        <a:graphicData uri="http://schemas.openxmlformats.org/drawingml/2006/chart">
          <c:chart xmlns:c="http://schemas.openxmlformats.org/drawingml/2006/chart" r:id="rId5"/>
        </a:graphicData>
      </a:graphic>
    </xdr:graphicFrame>
    <xdr:clientData/>
  </xdr:twoCellAnchor>
  <xdr:twoCellAnchor>
    <xdr:from>
      <xdr:col>0</xdr:col>
      <xdr:colOff>390525</xdr:colOff>
      <xdr:row>132</xdr:row>
      <xdr:rowOff>123825</xdr:rowOff>
    </xdr:from>
    <xdr:to>
      <xdr:col>16</xdr:col>
      <xdr:colOff>76200</xdr:colOff>
      <xdr:row>156</xdr:row>
      <xdr:rowOff>180975</xdr:rowOff>
    </xdr:to>
    <xdr:graphicFrame macro="">
      <xdr:nvGraphicFramePr>
        <xdr:cNvPr id="10" name="Grafiek 9"/>
        <xdr:cNvGraphicFramePr/>
      </xdr:nvGraphicFramePr>
      <xdr:xfrm>
        <a:off x="390525" y="27212925"/>
        <a:ext cx="9458325" cy="462915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19050</xdr:rowOff>
    </xdr:from>
    <xdr:to>
      <xdr:col>1</xdr:col>
      <xdr:colOff>4067175</xdr:colOff>
      <xdr:row>37</xdr:row>
      <xdr:rowOff>9525</xdr:rowOff>
    </xdr:to>
    <xdr:graphicFrame macro="">
      <xdr:nvGraphicFramePr>
        <xdr:cNvPr id="8" name="Grafiek 7"/>
        <xdr:cNvGraphicFramePr/>
      </xdr:nvGraphicFramePr>
      <xdr:xfrm>
        <a:off x="9525" y="4791075"/>
        <a:ext cx="4972050" cy="3228975"/>
      </xdr:xfrm>
      <a:graphic>
        <a:graphicData uri="http://schemas.openxmlformats.org/drawingml/2006/chart">
          <c:chart xmlns:c="http://schemas.openxmlformats.org/drawingml/2006/chart" r:id="rId1"/>
        </a:graphicData>
      </a:graphic>
    </xdr:graphicFrame>
    <xdr:clientData/>
  </xdr:twoCellAnchor>
  <xdr:twoCellAnchor>
    <xdr:from>
      <xdr:col>1</xdr:col>
      <xdr:colOff>4324350</xdr:colOff>
      <xdr:row>20</xdr:row>
      <xdr:rowOff>9525</xdr:rowOff>
    </xdr:from>
    <xdr:to>
      <xdr:col>4</xdr:col>
      <xdr:colOff>600075</xdr:colOff>
      <xdr:row>37</xdr:row>
      <xdr:rowOff>38100</xdr:rowOff>
    </xdr:to>
    <xdr:graphicFrame macro="">
      <xdr:nvGraphicFramePr>
        <xdr:cNvPr id="9" name="Grafiek 8"/>
        <xdr:cNvGraphicFramePr/>
      </xdr:nvGraphicFramePr>
      <xdr:xfrm>
        <a:off x="5238750" y="4781550"/>
        <a:ext cx="5200650" cy="3267075"/>
      </xdr:xfrm>
      <a:graphic>
        <a:graphicData uri="http://schemas.openxmlformats.org/drawingml/2006/chart">
          <c:chart xmlns:c="http://schemas.openxmlformats.org/drawingml/2006/chart" r:id="rId2"/>
        </a:graphicData>
      </a:graphic>
    </xdr:graphicFrame>
    <xdr:clientData/>
  </xdr:twoCellAnchor>
  <xdr:twoCellAnchor>
    <xdr:from>
      <xdr:col>6</xdr:col>
      <xdr:colOff>495300</xdr:colOff>
      <xdr:row>19</xdr:row>
      <xdr:rowOff>180975</xdr:rowOff>
    </xdr:from>
    <xdr:to>
      <xdr:col>8</xdr:col>
      <xdr:colOff>4152900</xdr:colOff>
      <xdr:row>37</xdr:row>
      <xdr:rowOff>28575</xdr:rowOff>
    </xdr:to>
    <xdr:graphicFrame macro="">
      <xdr:nvGraphicFramePr>
        <xdr:cNvPr id="10" name="Grafiek 9"/>
        <xdr:cNvGraphicFramePr/>
      </xdr:nvGraphicFramePr>
      <xdr:xfrm>
        <a:off x="11553825" y="4762500"/>
        <a:ext cx="5181600" cy="3276600"/>
      </xdr:xfrm>
      <a:graphic>
        <a:graphicData uri="http://schemas.openxmlformats.org/drawingml/2006/chart">
          <c:chart xmlns:c="http://schemas.openxmlformats.org/drawingml/2006/chart" r:id="rId3"/>
        </a:graphicData>
      </a:graphic>
    </xdr:graphicFrame>
    <xdr:clientData/>
  </xdr:twoCellAnchor>
  <xdr:twoCellAnchor>
    <xdr:from>
      <xdr:col>8</xdr:col>
      <xdr:colOff>4362450</xdr:colOff>
      <xdr:row>19</xdr:row>
      <xdr:rowOff>171450</xdr:rowOff>
    </xdr:from>
    <xdr:to>
      <xdr:col>12</xdr:col>
      <xdr:colOff>304800</xdr:colOff>
      <xdr:row>37</xdr:row>
      <xdr:rowOff>19050</xdr:rowOff>
    </xdr:to>
    <xdr:graphicFrame macro="">
      <xdr:nvGraphicFramePr>
        <xdr:cNvPr id="11" name="Grafiek 10"/>
        <xdr:cNvGraphicFramePr/>
      </xdr:nvGraphicFramePr>
      <xdr:xfrm>
        <a:off x="16944975" y="4752975"/>
        <a:ext cx="5391150" cy="3276600"/>
      </xdr:xfrm>
      <a:graphic>
        <a:graphicData uri="http://schemas.openxmlformats.org/drawingml/2006/chart">
          <c:chart xmlns:c="http://schemas.openxmlformats.org/drawingml/2006/chart" r:id="rId4"/>
        </a:graphicData>
      </a:graphic>
    </xdr:graphicFrame>
    <xdr:clientData/>
  </xdr:twoCellAnchor>
  <xdr:twoCellAnchor>
    <xdr:from>
      <xdr:col>13</xdr:col>
      <xdr:colOff>581025</xdr:colOff>
      <xdr:row>20</xdr:row>
      <xdr:rowOff>9525</xdr:rowOff>
    </xdr:from>
    <xdr:to>
      <xdr:col>18</xdr:col>
      <xdr:colOff>4152900</xdr:colOff>
      <xdr:row>37</xdr:row>
      <xdr:rowOff>38100</xdr:rowOff>
    </xdr:to>
    <xdr:graphicFrame macro="">
      <xdr:nvGraphicFramePr>
        <xdr:cNvPr id="12" name="Grafiek 11"/>
        <xdr:cNvGraphicFramePr/>
      </xdr:nvGraphicFramePr>
      <xdr:xfrm>
        <a:off x="23221950" y="4781550"/>
        <a:ext cx="6315075" cy="3267075"/>
      </xdr:xfrm>
      <a:graphic>
        <a:graphicData uri="http://schemas.openxmlformats.org/drawingml/2006/chart">
          <c:chart xmlns:c="http://schemas.openxmlformats.org/drawingml/2006/chart" r:id="rId5"/>
        </a:graphicData>
      </a:graphic>
    </xdr:graphicFrame>
    <xdr:clientData/>
  </xdr:twoCellAnchor>
  <xdr:twoCellAnchor>
    <xdr:from>
      <xdr:col>18</xdr:col>
      <xdr:colOff>4410075</xdr:colOff>
      <xdr:row>19</xdr:row>
      <xdr:rowOff>180975</xdr:rowOff>
    </xdr:from>
    <xdr:to>
      <xdr:col>22</xdr:col>
      <xdr:colOff>342900</xdr:colOff>
      <xdr:row>37</xdr:row>
      <xdr:rowOff>28575</xdr:rowOff>
    </xdr:to>
    <xdr:graphicFrame macro="">
      <xdr:nvGraphicFramePr>
        <xdr:cNvPr id="13" name="Grafiek 12"/>
        <xdr:cNvGraphicFramePr/>
      </xdr:nvGraphicFramePr>
      <xdr:xfrm>
        <a:off x="29794200" y="4762500"/>
        <a:ext cx="5381625" cy="327660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60</xdr:row>
      <xdr:rowOff>19050</xdr:rowOff>
    </xdr:from>
    <xdr:to>
      <xdr:col>1</xdr:col>
      <xdr:colOff>4067175</xdr:colOff>
      <xdr:row>77</xdr:row>
      <xdr:rowOff>9525</xdr:rowOff>
    </xdr:to>
    <xdr:graphicFrame macro="">
      <xdr:nvGraphicFramePr>
        <xdr:cNvPr id="20" name="Grafiek 19"/>
        <xdr:cNvGraphicFramePr/>
      </xdr:nvGraphicFramePr>
      <xdr:xfrm>
        <a:off x="9525" y="13392150"/>
        <a:ext cx="4972050" cy="3228975"/>
      </xdr:xfrm>
      <a:graphic>
        <a:graphicData uri="http://schemas.openxmlformats.org/drawingml/2006/chart">
          <c:chart xmlns:c="http://schemas.openxmlformats.org/drawingml/2006/chart" r:id="rId7"/>
        </a:graphicData>
      </a:graphic>
    </xdr:graphicFrame>
    <xdr:clientData/>
  </xdr:twoCellAnchor>
  <xdr:twoCellAnchor>
    <xdr:from>
      <xdr:col>1</xdr:col>
      <xdr:colOff>4324350</xdr:colOff>
      <xdr:row>60</xdr:row>
      <xdr:rowOff>9525</xdr:rowOff>
    </xdr:from>
    <xdr:to>
      <xdr:col>4</xdr:col>
      <xdr:colOff>600075</xdr:colOff>
      <xdr:row>77</xdr:row>
      <xdr:rowOff>38100</xdr:rowOff>
    </xdr:to>
    <xdr:graphicFrame macro="">
      <xdr:nvGraphicFramePr>
        <xdr:cNvPr id="21" name="Grafiek 20"/>
        <xdr:cNvGraphicFramePr/>
      </xdr:nvGraphicFramePr>
      <xdr:xfrm>
        <a:off x="5238750" y="13382625"/>
        <a:ext cx="5200650" cy="3267075"/>
      </xdr:xfrm>
      <a:graphic>
        <a:graphicData uri="http://schemas.openxmlformats.org/drawingml/2006/chart">
          <c:chart xmlns:c="http://schemas.openxmlformats.org/drawingml/2006/chart" r:id="rId8"/>
        </a:graphicData>
      </a:graphic>
    </xdr:graphicFrame>
    <xdr:clientData/>
  </xdr:twoCellAnchor>
  <xdr:twoCellAnchor>
    <xdr:from>
      <xdr:col>6</xdr:col>
      <xdr:colOff>495300</xdr:colOff>
      <xdr:row>59</xdr:row>
      <xdr:rowOff>180975</xdr:rowOff>
    </xdr:from>
    <xdr:to>
      <xdr:col>8</xdr:col>
      <xdr:colOff>4152900</xdr:colOff>
      <xdr:row>77</xdr:row>
      <xdr:rowOff>28575</xdr:rowOff>
    </xdr:to>
    <xdr:graphicFrame macro="">
      <xdr:nvGraphicFramePr>
        <xdr:cNvPr id="22" name="Grafiek 21"/>
        <xdr:cNvGraphicFramePr/>
      </xdr:nvGraphicFramePr>
      <xdr:xfrm>
        <a:off x="11553825" y="13363575"/>
        <a:ext cx="5181600" cy="3276600"/>
      </xdr:xfrm>
      <a:graphic>
        <a:graphicData uri="http://schemas.openxmlformats.org/drawingml/2006/chart">
          <c:chart xmlns:c="http://schemas.openxmlformats.org/drawingml/2006/chart" r:id="rId9"/>
        </a:graphicData>
      </a:graphic>
    </xdr:graphicFrame>
    <xdr:clientData/>
  </xdr:twoCellAnchor>
  <xdr:twoCellAnchor>
    <xdr:from>
      <xdr:col>8</xdr:col>
      <xdr:colOff>4362450</xdr:colOff>
      <xdr:row>59</xdr:row>
      <xdr:rowOff>171450</xdr:rowOff>
    </xdr:from>
    <xdr:to>
      <xdr:col>12</xdr:col>
      <xdr:colOff>304800</xdr:colOff>
      <xdr:row>77</xdr:row>
      <xdr:rowOff>19050</xdr:rowOff>
    </xdr:to>
    <xdr:graphicFrame macro="">
      <xdr:nvGraphicFramePr>
        <xdr:cNvPr id="23" name="Grafiek 22"/>
        <xdr:cNvGraphicFramePr/>
      </xdr:nvGraphicFramePr>
      <xdr:xfrm>
        <a:off x="16944975" y="13354050"/>
        <a:ext cx="5391150" cy="3276600"/>
      </xdr:xfrm>
      <a:graphic>
        <a:graphicData uri="http://schemas.openxmlformats.org/drawingml/2006/chart">
          <c:chart xmlns:c="http://schemas.openxmlformats.org/drawingml/2006/chart" r:id="rId10"/>
        </a:graphicData>
      </a:graphic>
    </xdr:graphicFrame>
    <xdr:clientData/>
  </xdr:twoCellAnchor>
  <xdr:twoCellAnchor>
    <xdr:from>
      <xdr:col>16</xdr:col>
      <xdr:colOff>542925</xdr:colOff>
      <xdr:row>60</xdr:row>
      <xdr:rowOff>9525</xdr:rowOff>
    </xdr:from>
    <xdr:to>
      <xdr:col>18</xdr:col>
      <xdr:colOff>4181475</xdr:colOff>
      <xdr:row>77</xdr:row>
      <xdr:rowOff>38100</xdr:rowOff>
    </xdr:to>
    <xdr:graphicFrame macro="">
      <xdr:nvGraphicFramePr>
        <xdr:cNvPr id="24" name="Grafiek 23"/>
        <xdr:cNvGraphicFramePr/>
      </xdr:nvGraphicFramePr>
      <xdr:xfrm>
        <a:off x="24460200" y="13382625"/>
        <a:ext cx="5105400" cy="3267075"/>
      </xdr:xfrm>
      <a:graphic>
        <a:graphicData uri="http://schemas.openxmlformats.org/drawingml/2006/chart">
          <c:chart xmlns:c="http://schemas.openxmlformats.org/drawingml/2006/chart" r:id="rId11"/>
        </a:graphicData>
      </a:graphic>
    </xdr:graphicFrame>
    <xdr:clientData/>
  </xdr:twoCellAnchor>
  <xdr:twoCellAnchor>
    <xdr:from>
      <xdr:col>18</xdr:col>
      <xdr:colOff>4410075</xdr:colOff>
      <xdr:row>59</xdr:row>
      <xdr:rowOff>180975</xdr:rowOff>
    </xdr:from>
    <xdr:to>
      <xdr:col>22</xdr:col>
      <xdr:colOff>342900</xdr:colOff>
      <xdr:row>77</xdr:row>
      <xdr:rowOff>28575</xdr:rowOff>
    </xdr:to>
    <xdr:graphicFrame macro="">
      <xdr:nvGraphicFramePr>
        <xdr:cNvPr id="25" name="Grafiek 24"/>
        <xdr:cNvGraphicFramePr/>
      </xdr:nvGraphicFramePr>
      <xdr:xfrm>
        <a:off x="29794200" y="13363575"/>
        <a:ext cx="5381625" cy="327660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238125</xdr:colOff>
      <xdr:row>10</xdr:row>
      <xdr:rowOff>95250</xdr:rowOff>
    </xdr:from>
    <xdr:to>
      <xdr:col>6</xdr:col>
      <xdr:colOff>590550</xdr:colOff>
      <xdr:row>15</xdr:row>
      <xdr:rowOff>276225</xdr:rowOff>
    </xdr:to>
    <xdr:pic>
      <xdr:nvPicPr>
        <xdr:cNvPr id="26" name="Afbeelding 25"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077450" y="224790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200025</xdr:colOff>
      <xdr:row>10</xdr:row>
      <xdr:rowOff>76200</xdr:rowOff>
    </xdr:from>
    <xdr:to>
      <xdr:col>13</xdr:col>
      <xdr:colOff>552450</xdr:colOff>
      <xdr:row>15</xdr:row>
      <xdr:rowOff>257175</xdr:rowOff>
    </xdr:to>
    <xdr:pic>
      <xdr:nvPicPr>
        <xdr:cNvPr id="27" name="Afbeelding 26"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621750" y="222885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200025</xdr:colOff>
      <xdr:row>50</xdr:row>
      <xdr:rowOff>66675</xdr:rowOff>
    </xdr:from>
    <xdr:to>
      <xdr:col>6</xdr:col>
      <xdr:colOff>552450</xdr:colOff>
      <xdr:row>55</xdr:row>
      <xdr:rowOff>247650</xdr:rowOff>
    </xdr:to>
    <xdr:pic>
      <xdr:nvPicPr>
        <xdr:cNvPr id="30" name="Afbeelding 29"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039350" y="1082040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219075</xdr:colOff>
      <xdr:row>50</xdr:row>
      <xdr:rowOff>152400</xdr:rowOff>
    </xdr:from>
    <xdr:to>
      <xdr:col>13</xdr:col>
      <xdr:colOff>561975</xdr:colOff>
      <xdr:row>56</xdr:row>
      <xdr:rowOff>28575</xdr:rowOff>
    </xdr:to>
    <xdr:pic>
      <xdr:nvPicPr>
        <xdr:cNvPr id="31" name="Afbeelding 30"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640800" y="10906125"/>
          <a:ext cx="1562100" cy="1609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1</xdr:col>
      <xdr:colOff>4181475</xdr:colOff>
      <xdr:row>37</xdr:row>
      <xdr:rowOff>9525</xdr:rowOff>
    </xdr:to>
    <xdr:graphicFrame macro="">
      <xdr:nvGraphicFramePr>
        <xdr:cNvPr id="2" name="Modal split 1ste kleuterklas"/>
        <xdr:cNvGraphicFramePr/>
      </xdr:nvGraphicFramePr>
      <xdr:xfrm>
        <a:off x="9525" y="4781550"/>
        <a:ext cx="5086350" cy="3238500"/>
      </xdr:xfrm>
      <a:graphic>
        <a:graphicData uri="http://schemas.openxmlformats.org/drawingml/2006/chart">
          <c:chart xmlns:c="http://schemas.openxmlformats.org/drawingml/2006/chart" r:id="rId1"/>
        </a:graphicData>
      </a:graphic>
    </xdr:graphicFrame>
    <xdr:clientData/>
  </xdr:twoCellAnchor>
  <xdr:twoCellAnchor>
    <xdr:from>
      <xdr:col>1</xdr:col>
      <xdr:colOff>4495800</xdr:colOff>
      <xdr:row>20</xdr:row>
      <xdr:rowOff>0</xdr:rowOff>
    </xdr:from>
    <xdr:to>
      <xdr:col>5</xdr:col>
      <xdr:colOff>457200</xdr:colOff>
      <xdr:row>37</xdr:row>
      <xdr:rowOff>0</xdr:rowOff>
    </xdr:to>
    <xdr:graphicFrame macro="">
      <xdr:nvGraphicFramePr>
        <xdr:cNvPr id="3" name="Grafiek 2"/>
        <xdr:cNvGraphicFramePr/>
      </xdr:nvGraphicFramePr>
      <xdr:xfrm>
        <a:off x="5410200" y="4772025"/>
        <a:ext cx="5495925" cy="3238500"/>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20</xdr:row>
      <xdr:rowOff>9525</xdr:rowOff>
    </xdr:from>
    <xdr:to>
      <xdr:col>8</xdr:col>
      <xdr:colOff>4181475</xdr:colOff>
      <xdr:row>37</xdr:row>
      <xdr:rowOff>9525</xdr:rowOff>
    </xdr:to>
    <xdr:graphicFrame macro="">
      <xdr:nvGraphicFramePr>
        <xdr:cNvPr id="6" name="Modal split 1ste kleuterklas"/>
        <xdr:cNvGraphicFramePr/>
      </xdr:nvGraphicFramePr>
      <xdr:xfrm>
        <a:off x="11677650" y="4781550"/>
        <a:ext cx="5086350" cy="3238500"/>
      </xdr:xfrm>
      <a:graphic>
        <a:graphicData uri="http://schemas.openxmlformats.org/drawingml/2006/chart">
          <c:chart xmlns:c="http://schemas.openxmlformats.org/drawingml/2006/chart" r:id="rId3"/>
        </a:graphicData>
      </a:graphic>
    </xdr:graphicFrame>
    <xdr:clientData/>
  </xdr:twoCellAnchor>
  <xdr:twoCellAnchor>
    <xdr:from>
      <xdr:col>8</xdr:col>
      <xdr:colOff>4495800</xdr:colOff>
      <xdr:row>20</xdr:row>
      <xdr:rowOff>0</xdr:rowOff>
    </xdr:from>
    <xdr:to>
      <xdr:col>12</xdr:col>
      <xdr:colOff>457200</xdr:colOff>
      <xdr:row>37</xdr:row>
      <xdr:rowOff>0</xdr:rowOff>
    </xdr:to>
    <xdr:graphicFrame macro="">
      <xdr:nvGraphicFramePr>
        <xdr:cNvPr id="7" name="Grafiek 6"/>
        <xdr:cNvGraphicFramePr/>
      </xdr:nvGraphicFramePr>
      <xdr:xfrm>
        <a:off x="17078325" y="4772025"/>
        <a:ext cx="5476875" cy="3238500"/>
      </xdr:xfrm>
      <a:graphic>
        <a:graphicData uri="http://schemas.openxmlformats.org/drawingml/2006/chart">
          <c:chart xmlns:c="http://schemas.openxmlformats.org/drawingml/2006/chart" r:id="rId4"/>
        </a:graphicData>
      </a:graphic>
    </xdr:graphicFrame>
    <xdr:clientData/>
  </xdr:twoCellAnchor>
  <xdr:twoCellAnchor>
    <xdr:from>
      <xdr:col>17</xdr:col>
      <xdr:colOff>9525</xdr:colOff>
      <xdr:row>20</xdr:row>
      <xdr:rowOff>9525</xdr:rowOff>
    </xdr:from>
    <xdr:to>
      <xdr:col>18</xdr:col>
      <xdr:colOff>4181475</xdr:colOff>
      <xdr:row>37</xdr:row>
      <xdr:rowOff>9525</xdr:rowOff>
    </xdr:to>
    <xdr:graphicFrame macro="">
      <xdr:nvGraphicFramePr>
        <xdr:cNvPr id="8" name="Modal split 1ste kleuterklas"/>
        <xdr:cNvGraphicFramePr/>
      </xdr:nvGraphicFramePr>
      <xdr:xfrm>
        <a:off x="23241000" y="4781550"/>
        <a:ext cx="5086350" cy="3238500"/>
      </xdr:xfrm>
      <a:graphic>
        <a:graphicData uri="http://schemas.openxmlformats.org/drawingml/2006/chart">
          <c:chart xmlns:c="http://schemas.openxmlformats.org/drawingml/2006/chart" r:id="rId5"/>
        </a:graphicData>
      </a:graphic>
    </xdr:graphicFrame>
    <xdr:clientData/>
  </xdr:twoCellAnchor>
  <xdr:twoCellAnchor>
    <xdr:from>
      <xdr:col>18</xdr:col>
      <xdr:colOff>4495800</xdr:colOff>
      <xdr:row>20</xdr:row>
      <xdr:rowOff>0</xdr:rowOff>
    </xdr:from>
    <xdr:to>
      <xdr:col>22</xdr:col>
      <xdr:colOff>457200</xdr:colOff>
      <xdr:row>37</xdr:row>
      <xdr:rowOff>0</xdr:rowOff>
    </xdr:to>
    <xdr:graphicFrame macro="">
      <xdr:nvGraphicFramePr>
        <xdr:cNvPr id="9" name="Grafiek 8"/>
        <xdr:cNvGraphicFramePr/>
      </xdr:nvGraphicFramePr>
      <xdr:xfrm>
        <a:off x="28641675" y="4772025"/>
        <a:ext cx="5372100" cy="323850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60</xdr:row>
      <xdr:rowOff>9525</xdr:rowOff>
    </xdr:from>
    <xdr:to>
      <xdr:col>1</xdr:col>
      <xdr:colOff>4181475</xdr:colOff>
      <xdr:row>77</xdr:row>
      <xdr:rowOff>9525</xdr:rowOff>
    </xdr:to>
    <xdr:graphicFrame macro="">
      <xdr:nvGraphicFramePr>
        <xdr:cNvPr id="16" name="Modal split 1ste kleuterklas"/>
        <xdr:cNvGraphicFramePr/>
      </xdr:nvGraphicFramePr>
      <xdr:xfrm>
        <a:off x="9525" y="13363575"/>
        <a:ext cx="5086350" cy="3238500"/>
      </xdr:xfrm>
      <a:graphic>
        <a:graphicData uri="http://schemas.openxmlformats.org/drawingml/2006/chart">
          <c:chart xmlns:c="http://schemas.openxmlformats.org/drawingml/2006/chart" r:id="rId7"/>
        </a:graphicData>
      </a:graphic>
    </xdr:graphicFrame>
    <xdr:clientData/>
  </xdr:twoCellAnchor>
  <xdr:twoCellAnchor>
    <xdr:from>
      <xdr:col>1</xdr:col>
      <xdr:colOff>4495800</xdr:colOff>
      <xdr:row>60</xdr:row>
      <xdr:rowOff>0</xdr:rowOff>
    </xdr:from>
    <xdr:to>
      <xdr:col>5</xdr:col>
      <xdr:colOff>457200</xdr:colOff>
      <xdr:row>77</xdr:row>
      <xdr:rowOff>0</xdr:rowOff>
    </xdr:to>
    <xdr:graphicFrame macro="">
      <xdr:nvGraphicFramePr>
        <xdr:cNvPr id="17" name="Grafiek 16"/>
        <xdr:cNvGraphicFramePr/>
      </xdr:nvGraphicFramePr>
      <xdr:xfrm>
        <a:off x="5410200" y="13354050"/>
        <a:ext cx="5495925" cy="3238500"/>
      </xdr:xfrm>
      <a:graphic>
        <a:graphicData uri="http://schemas.openxmlformats.org/drawingml/2006/chart">
          <c:chart xmlns:c="http://schemas.openxmlformats.org/drawingml/2006/chart" r:id="rId8"/>
        </a:graphicData>
      </a:graphic>
    </xdr:graphicFrame>
    <xdr:clientData/>
  </xdr:twoCellAnchor>
  <xdr:twoCellAnchor>
    <xdr:from>
      <xdr:col>7</xdr:col>
      <xdr:colOff>9525</xdr:colOff>
      <xdr:row>60</xdr:row>
      <xdr:rowOff>9525</xdr:rowOff>
    </xdr:from>
    <xdr:to>
      <xdr:col>8</xdr:col>
      <xdr:colOff>4181475</xdr:colOff>
      <xdr:row>77</xdr:row>
      <xdr:rowOff>9525</xdr:rowOff>
    </xdr:to>
    <xdr:graphicFrame macro="">
      <xdr:nvGraphicFramePr>
        <xdr:cNvPr id="18" name="Modal split 1ste kleuterklas"/>
        <xdr:cNvGraphicFramePr/>
      </xdr:nvGraphicFramePr>
      <xdr:xfrm>
        <a:off x="11677650" y="13363575"/>
        <a:ext cx="5086350" cy="3238500"/>
      </xdr:xfrm>
      <a:graphic>
        <a:graphicData uri="http://schemas.openxmlformats.org/drawingml/2006/chart">
          <c:chart xmlns:c="http://schemas.openxmlformats.org/drawingml/2006/chart" r:id="rId9"/>
        </a:graphicData>
      </a:graphic>
    </xdr:graphicFrame>
    <xdr:clientData/>
  </xdr:twoCellAnchor>
  <xdr:twoCellAnchor>
    <xdr:from>
      <xdr:col>8</xdr:col>
      <xdr:colOff>4495800</xdr:colOff>
      <xdr:row>60</xdr:row>
      <xdr:rowOff>0</xdr:rowOff>
    </xdr:from>
    <xdr:to>
      <xdr:col>12</xdr:col>
      <xdr:colOff>457200</xdr:colOff>
      <xdr:row>77</xdr:row>
      <xdr:rowOff>0</xdr:rowOff>
    </xdr:to>
    <xdr:graphicFrame macro="">
      <xdr:nvGraphicFramePr>
        <xdr:cNvPr id="19" name="Grafiek 18"/>
        <xdr:cNvGraphicFramePr/>
      </xdr:nvGraphicFramePr>
      <xdr:xfrm>
        <a:off x="17078325" y="13354050"/>
        <a:ext cx="5476875" cy="3238500"/>
      </xdr:xfrm>
      <a:graphic>
        <a:graphicData uri="http://schemas.openxmlformats.org/drawingml/2006/chart">
          <c:chart xmlns:c="http://schemas.openxmlformats.org/drawingml/2006/chart" r:id="rId10"/>
        </a:graphicData>
      </a:graphic>
    </xdr:graphicFrame>
    <xdr:clientData/>
  </xdr:twoCellAnchor>
  <xdr:twoCellAnchor>
    <xdr:from>
      <xdr:col>17</xdr:col>
      <xdr:colOff>9525</xdr:colOff>
      <xdr:row>60</xdr:row>
      <xdr:rowOff>9525</xdr:rowOff>
    </xdr:from>
    <xdr:to>
      <xdr:col>18</xdr:col>
      <xdr:colOff>4181475</xdr:colOff>
      <xdr:row>77</xdr:row>
      <xdr:rowOff>9525</xdr:rowOff>
    </xdr:to>
    <xdr:graphicFrame macro="">
      <xdr:nvGraphicFramePr>
        <xdr:cNvPr id="20" name="Modal split 1ste kleuterklas"/>
        <xdr:cNvGraphicFramePr/>
      </xdr:nvGraphicFramePr>
      <xdr:xfrm>
        <a:off x="23241000" y="13363575"/>
        <a:ext cx="5086350" cy="3238500"/>
      </xdr:xfrm>
      <a:graphic>
        <a:graphicData uri="http://schemas.openxmlformats.org/drawingml/2006/chart">
          <c:chart xmlns:c="http://schemas.openxmlformats.org/drawingml/2006/chart" r:id="rId11"/>
        </a:graphicData>
      </a:graphic>
    </xdr:graphicFrame>
    <xdr:clientData/>
  </xdr:twoCellAnchor>
  <xdr:twoCellAnchor>
    <xdr:from>
      <xdr:col>18</xdr:col>
      <xdr:colOff>4495800</xdr:colOff>
      <xdr:row>60</xdr:row>
      <xdr:rowOff>0</xdr:rowOff>
    </xdr:from>
    <xdr:to>
      <xdr:col>22</xdr:col>
      <xdr:colOff>457200</xdr:colOff>
      <xdr:row>77</xdr:row>
      <xdr:rowOff>0</xdr:rowOff>
    </xdr:to>
    <xdr:graphicFrame macro="">
      <xdr:nvGraphicFramePr>
        <xdr:cNvPr id="21" name="Grafiek 20"/>
        <xdr:cNvGraphicFramePr/>
      </xdr:nvGraphicFramePr>
      <xdr:xfrm>
        <a:off x="28641675" y="13354050"/>
        <a:ext cx="5372100" cy="323850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304800</xdr:colOff>
      <xdr:row>10</xdr:row>
      <xdr:rowOff>76200</xdr:rowOff>
    </xdr:from>
    <xdr:to>
      <xdr:col>6</xdr:col>
      <xdr:colOff>400050</xdr:colOff>
      <xdr:row>15</xdr:row>
      <xdr:rowOff>276225</xdr:rowOff>
    </xdr:to>
    <xdr:pic>
      <xdr:nvPicPr>
        <xdr:cNvPr id="22" name="Afbeelding 21"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144125" y="222885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266700</xdr:colOff>
      <xdr:row>10</xdr:row>
      <xdr:rowOff>76200</xdr:rowOff>
    </xdr:from>
    <xdr:to>
      <xdr:col>13</xdr:col>
      <xdr:colOff>361950</xdr:colOff>
      <xdr:row>15</xdr:row>
      <xdr:rowOff>276225</xdr:rowOff>
    </xdr:to>
    <xdr:pic>
      <xdr:nvPicPr>
        <xdr:cNvPr id="23" name="Afbeelding 22"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755100" y="222885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209550</xdr:colOff>
      <xdr:row>50</xdr:row>
      <xdr:rowOff>85725</xdr:rowOff>
    </xdr:from>
    <xdr:to>
      <xdr:col>13</xdr:col>
      <xdr:colOff>304800</xdr:colOff>
      <xdr:row>55</xdr:row>
      <xdr:rowOff>285750</xdr:rowOff>
    </xdr:to>
    <xdr:pic>
      <xdr:nvPicPr>
        <xdr:cNvPr id="25" name="Afbeelding 24"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697950" y="1082040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50</xdr:row>
      <xdr:rowOff>76200</xdr:rowOff>
    </xdr:from>
    <xdr:to>
      <xdr:col>6</xdr:col>
      <xdr:colOff>361950</xdr:colOff>
      <xdr:row>55</xdr:row>
      <xdr:rowOff>276225</xdr:rowOff>
    </xdr:to>
    <xdr:pic>
      <xdr:nvPicPr>
        <xdr:cNvPr id="26" name="Afbeelding 25"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106025" y="10810875"/>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9525</xdr:rowOff>
    </xdr:from>
    <xdr:to>
      <xdr:col>1</xdr:col>
      <xdr:colOff>4495800</xdr:colOff>
      <xdr:row>36</xdr:row>
      <xdr:rowOff>161925</xdr:rowOff>
    </xdr:to>
    <xdr:graphicFrame macro="">
      <xdr:nvGraphicFramePr>
        <xdr:cNvPr id="2" name="Modal split 2de kleuterklas"/>
        <xdr:cNvGraphicFramePr/>
      </xdr:nvGraphicFramePr>
      <xdr:xfrm>
        <a:off x="9525" y="4762500"/>
        <a:ext cx="5400675" cy="3048000"/>
      </xdr:xfrm>
      <a:graphic>
        <a:graphicData uri="http://schemas.openxmlformats.org/drawingml/2006/chart">
          <c:chart xmlns:c="http://schemas.openxmlformats.org/drawingml/2006/chart" r:id="rId1"/>
        </a:graphicData>
      </a:graphic>
    </xdr:graphicFrame>
    <xdr:clientData/>
  </xdr:twoCellAnchor>
  <xdr:twoCellAnchor>
    <xdr:from>
      <xdr:col>1</xdr:col>
      <xdr:colOff>4762500</xdr:colOff>
      <xdr:row>20</xdr:row>
      <xdr:rowOff>9525</xdr:rowOff>
    </xdr:from>
    <xdr:to>
      <xdr:col>6</xdr:col>
      <xdr:colOff>142875</xdr:colOff>
      <xdr:row>37</xdr:row>
      <xdr:rowOff>9525</xdr:rowOff>
    </xdr:to>
    <xdr:graphicFrame macro="">
      <xdr:nvGraphicFramePr>
        <xdr:cNvPr id="3" name="Grafiek 2"/>
        <xdr:cNvGraphicFramePr/>
      </xdr:nvGraphicFramePr>
      <xdr:xfrm>
        <a:off x="5676900" y="4762500"/>
        <a:ext cx="5610225" cy="3076575"/>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20</xdr:row>
      <xdr:rowOff>9525</xdr:rowOff>
    </xdr:from>
    <xdr:to>
      <xdr:col>8</xdr:col>
      <xdr:colOff>4495800</xdr:colOff>
      <xdr:row>36</xdr:row>
      <xdr:rowOff>171450</xdr:rowOff>
    </xdr:to>
    <xdr:graphicFrame macro="">
      <xdr:nvGraphicFramePr>
        <xdr:cNvPr id="4" name="Modal split 2de kleuterklas"/>
        <xdr:cNvGraphicFramePr/>
      </xdr:nvGraphicFramePr>
      <xdr:xfrm>
        <a:off x="11763375" y="4762500"/>
        <a:ext cx="5400675" cy="3057525"/>
      </xdr:xfrm>
      <a:graphic>
        <a:graphicData uri="http://schemas.openxmlformats.org/drawingml/2006/chart">
          <c:chart xmlns:c="http://schemas.openxmlformats.org/drawingml/2006/chart" r:id="rId3"/>
        </a:graphicData>
      </a:graphic>
    </xdr:graphicFrame>
    <xdr:clientData/>
  </xdr:twoCellAnchor>
  <xdr:twoCellAnchor>
    <xdr:from>
      <xdr:col>8</xdr:col>
      <xdr:colOff>4762500</xdr:colOff>
      <xdr:row>20</xdr:row>
      <xdr:rowOff>9525</xdr:rowOff>
    </xdr:from>
    <xdr:to>
      <xdr:col>13</xdr:col>
      <xdr:colOff>142875</xdr:colOff>
      <xdr:row>37</xdr:row>
      <xdr:rowOff>9525</xdr:rowOff>
    </xdr:to>
    <xdr:graphicFrame macro="">
      <xdr:nvGraphicFramePr>
        <xdr:cNvPr id="5" name="Grafiek 4"/>
        <xdr:cNvGraphicFramePr/>
      </xdr:nvGraphicFramePr>
      <xdr:xfrm>
        <a:off x="17430750" y="4762500"/>
        <a:ext cx="5657850" cy="3076575"/>
      </xdr:xfrm>
      <a:graphic>
        <a:graphicData uri="http://schemas.openxmlformats.org/drawingml/2006/chart">
          <c:chart xmlns:c="http://schemas.openxmlformats.org/drawingml/2006/chart" r:id="rId4"/>
        </a:graphicData>
      </a:graphic>
    </xdr:graphicFrame>
    <xdr:clientData/>
  </xdr:twoCellAnchor>
  <xdr:twoCellAnchor>
    <xdr:from>
      <xdr:col>16</xdr:col>
      <xdr:colOff>9525</xdr:colOff>
      <xdr:row>20</xdr:row>
      <xdr:rowOff>9525</xdr:rowOff>
    </xdr:from>
    <xdr:to>
      <xdr:col>17</xdr:col>
      <xdr:colOff>4495800</xdr:colOff>
      <xdr:row>36</xdr:row>
      <xdr:rowOff>171450</xdr:rowOff>
    </xdr:to>
    <xdr:graphicFrame macro="">
      <xdr:nvGraphicFramePr>
        <xdr:cNvPr id="6" name="Modal split 2de kleuterklas"/>
        <xdr:cNvGraphicFramePr/>
      </xdr:nvGraphicFramePr>
      <xdr:xfrm>
        <a:off x="23707725" y="4762500"/>
        <a:ext cx="5400675" cy="3057525"/>
      </xdr:xfrm>
      <a:graphic>
        <a:graphicData uri="http://schemas.openxmlformats.org/drawingml/2006/chart">
          <c:chart xmlns:c="http://schemas.openxmlformats.org/drawingml/2006/chart" r:id="rId5"/>
        </a:graphicData>
      </a:graphic>
    </xdr:graphicFrame>
    <xdr:clientData/>
  </xdr:twoCellAnchor>
  <xdr:twoCellAnchor>
    <xdr:from>
      <xdr:col>17</xdr:col>
      <xdr:colOff>4762500</xdr:colOff>
      <xdr:row>20</xdr:row>
      <xdr:rowOff>9525</xdr:rowOff>
    </xdr:from>
    <xdr:to>
      <xdr:col>22</xdr:col>
      <xdr:colOff>142875</xdr:colOff>
      <xdr:row>37</xdr:row>
      <xdr:rowOff>9525</xdr:rowOff>
    </xdr:to>
    <xdr:graphicFrame macro="">
      <xdr:nvGraphicFramePr>
        <xdr:cNvPr id="7" name="Grafiek 6"/>
        <xdr:cNvGraphicFramePr/>
      </xdr:nvGraphicFramePr>
      <xdr:xfrm>
        <a:off x="29375100" y="4762500"/>
        <a:ext cx="5486400" cy="3076575"/>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60</xdr:row>
      <xdr:rowOff>9525</xdr:rowOff>
    </xdr:from>
    <xdr:to>
      <xdr:col>1</xdr:col>
      <xdr:colOff>4495800</xdr:colOff>
      <xdr:row>76</xdr:row>
      <xdr:rowOff>171450</xdr:rowOff>
    </xdr:to>
    <xdr:graphicFrame macro="">
      <xdr:nvGraphicFramePr>
        <xdr:cNvPr id="14" name="Modal split 2de kleuterklas"/>
        <xdr:cNvGraphicFramePr/>
      </xdr:nvGraphicFramePr>
      <xdr:xfrm>
        <a:off x="9525" y="13154025"/>
        <a:ext cx="5400675" cy="3200400"/>
      </xdr:xfrm>
      <a:graphic>
        <a:graphicData uri="http://schemas.openxmlformats.org/drawingml/2006/chart">
          <c:chart xmlns:c="http://schemas.openxmlformats.org/drawingml/2006/chart" r:id="rId7"/>
        </a:graphicData>
      </a:graphic>
    </xdr:graphicFrame>
    <xdr:clientData/>
  </xdr:twoCellAnchor>
  <xdr:twoCellAnchor>
    <xdr:from>
      <xdr:col>1</xdr:col>
      <xdr:colOff>4762500</xdr:colOff>
      <xdr:row>60</xdr:row>
      <xdr:rowOff>9525</xdr:rowOff>
    </xdr:from>
    <xdr:to>
      <xdr:col>6</xdr:col>
      <xdr:colOff>142875</xdr:colOff>
      <xdr:row>77</xdr:row>
      <xdr:rowOff>9525</xdr:rowOff>
    </xdr:to>
    <xdr:graphicFrame macro="">
      <xdr:nvGraphicFramePr>
        <xdr:cNvPr id="15" name="Grafiek 14"/>
        <xdr:cNvGraphicFramePr/>
      </xdr:nvGraphicFramePr>
      <xdr:xfrm>
        <a:off x="5676900" y="13154025"/>
        <a:ext cx="5610225" cy="3228975"/>
      </xdr:xfrm>
      <a:graphic>
        <a:graphicData uri="http://schemas.openxmlformats.org/drawingml/2006/chart">
          <c:chart xmlns:c="http://schemas.openxmlformats.org/drawingml/2006/chart" r:id="rId8"/>
        </a:graphicData>
      </a:graphic>
    </xdr:graphicFrame>
    <xdr:clientData/>
  </xdr:twoCellAnchor>
  <xdr:twoCellAnchor>
    <xdr:from>
      <xdr:col>7</xdr:col>
      <xdr:colOff>9525</xdr:colOff>
      <xdr:row>60</xdr:row>
      <xdr:rowOff>9525</xdr:rowOff>
    </xdr:from>
    <xdr:to>
      <xdr:col>8</xdr:col>
      <xdr:colOff>4495800</xdr:colOff>
      <xdr:row>76</xdr:row>
      <xdr:rowOff>171450</xdr:rowOff>
    </xdr:to>
    <xdr:graphicFrame macro="">
      <xdr:nvGraphicFramePr>
        <xdr:cNvPr id="16" name="Modal split 2de kleuterklas"/>
        <xdr:cNvGraphicFramePr/>
      </xdr:nvGraphicFramePr>
      <xdr:xfrm>
        <a:off x="11763375" y="13154025"/>
        <a:ext cx="5400675" cy="3200400"/>
      </xdr:xfrm>
      <a:graphic>
        <a:graphicData uri="http://schemas.openxmlformats.org/drawingml/2006/chart">
          <c:chart xmlns:c="http://schemas.openxmlformats.org/drawingml/2006/chart" r:id="rId9"/>
        </a:graphicData>
      </a:graphic>
    </xdr:graphicFrame>
    <xdr:clientData/>
  </xdr:twoCellAnchor>
  <xdr:twoCellAnchor>
    <xdr:from>
      <xdr:col>8</xdr:col>
      <xdr:colOff>4762500</xdr:colOff>
      <xdr:row>60</xdr:row>
      <xdr:rowOff>9525</xdr:rowOff>
    </xdr:from>
    <xdr:to>
      <xdr:col>13</xdr:col>
      <xdr:colOff>0</xdr:colOff>
      <xdr:row>77</xdr:row>
      <xdr:rowOff>9525</xdr:rowOff>
    </xdr:to>
    <xdr:graphicFrame macro="">
      <xdr:nvGraphicFramePr>
        <xdr:cNvPr id="17" name="Grafiek 16"/>
        <xdr:cNvGraphicFramePr/>
      </xdr:nvGraphicFramePr>
      <xdr:xfrm>
        <a:off x="17430750" y="13154025"/>
        <a:ext cx="5657850" cy="3228975"/>
      </xdr:xfrm>
      <a:graphic>
        <a:graphicData uri="http://schemas.openxmlformats.org/drawingml/2006/chart">
          <c:chart xmlns:c="http://schemas.openxmlformats.org/drawingml/2006/chart" r:id="rId10"/>
        </a:graphicData>
      </a:graphic>
    </xdr:graphicFrame>
    <xdr:clientData/>
  </xdr:twoCellAnchor>
  <xdr:twoCellAnchor>
    <xdr:from>
      <xdr:col>16</xdr:col>
      <xdr:colOff>9525</xdr:colOff>
      <xdr:row>60</xdr:row>
      <xdr:rowOff>9525</xdr:rowOff>
    </xdr:from>
    <xdr:to>
      <xdr:col>17</xdr:col>
      <xdr:colOff>4495800</xdr:colOff>
      <xdr:row>76</xdr:row>
      <xdr:rowOff>171450</xdr:rowOff>
    </xdr:to>
    <xdr:graphicFrame macro="">
      <xdr:nvGraphicFramePr>
        <xdr:cNvPr id="18" name="Modal split 2de kleuterklas"/>
        <xdr:cNvGraphicFramePr/>
      </xdr:nvGraphicFramePr>
      <xdr:xfrm>
        <a:off x="23707725" y="13154025"/>
        <a:ext cx="5400675" cy="3200400"/>
      </xdr:xfrm>
      <a:graphic>
        <a:graphicData uri="http://schemas.openxmlformats.org/drawingml/2006/chart">
          <c:chart xmlns:c="http://schemas.openxmlformats.org/drawingml/2006/chart" r:id="rId11"/>
        </a:graphicData>
      </a:graphic>
    </xdr:graphicFrame>
    <xdr:clientData/>
  </xdr:twoCellAnchor>
  <xdr:twoCellAnchor>
    <xdr:from>
      <xdr:col>17</xdr:col>
      <xdr:colOff>4762500</xdr:colOff>
      <xdr:row>60</xdr:row>
      <xdr:rowOff>9525</xdr:rowOff>
    </xdr:from>
    <xdr:to>
      <xdr:col>22</xdr:col>
      <xdr:colOff>142875</xdr:colOff>
      <xdr:row>77</xdr:row>
      <xdr:rowOff>9525</xdr:rowOff>
    </xdr:to>
    <xdr:graphicFrame macro="">
      <xdr:nvGraphicFramePr>
        <xdr:cNvPr id="19" name="Grafiek 18"/>
        <xdr:cNvGraphicFramePr/>
      </xdr:nvGraphicFramePr>
      <xdr:xfrm>
        <a:off x="29375100" y="13154025"/>
        <a:ext cx="5486400" cy="3228975"/>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247650</xdr:colOff>
      <xdr:row>10</xdr:row>
      <xdr:rowOff>104775</xdr:rowOff>
    </xdr:from>
    <xdr:to>
      <xdr:col>6</xdr:col>
      <xdr:colOff>390525</xdr:colOff>
      <xdr:row>15</xdr:row>
      <xdr:rowOff>228600</xdr:rowOff>
    </xdr:to>
    <xdr:pic>
      <xdr:nvPicPr>
        <xdr:cNvPr id="20" name="Afbeelding 19"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172700" y="22479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285750</xdr:colOff>
      <xdr:row>10</xdr:row>
      <xdr:rowOff>66675</xdr:rowOff>
    </xdr:from>
    <xdr:to>
      <xdr:col>15</xdr:col>
      <xdr:colOff>428625</xdr:colOff>
      <xdr:row>15</xdr:row>
      <xdr:rowOff>190500</xdr:rowOff>
    </xdr:to>
    <xdr:pic>
      <xdr:nvPicPr>
        <xdr:cNvPr id="21" name="Afbeelding 20"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155150" y="22098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266700</xdr:colOff>
      <xdr:row>50</xdr:row>
      <xdr:rowOff>133350</xdr:rowOff>
    </xdr:from>
    <xdr:to>
      <xdr:col>15</xdr:col>
      <xdr:colOff>409575</xdr:colOff>
      <xdr:row>55</xdr:row>
      <xdr:rowOff>257175</xdr:rowOff>
    </xdr:to>
    <xdr:pic>
      <xdr:nvPicPr>
        <xdr:cNvPr id="23" name="Afbeelding 22"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136100" y="106680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304800</xdr:colOff>
      <xdr:row>50</xdr:row>
      <xdr:rowOff>133350</xdr:rowOff>
    </xdr:from>
    <xdr:to>
      <xdr:col>6</xdr:col>
      <xdr:colOff>447675</xdr:colOff>
      <xdr:row>55</xdr:row>
      <xdr:rowOff>257175</xdr:rowOff>
    </xdr:to>
    <xdr:pic>
      <xdr:nvPicPr>
        <xdr:cNvPr id="24" name="Afbeelding 23"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229850" y="106680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9525</xdr:rowOff>
    </xdr:from>
    <xdr:to>
      <xdr:col>1</xdr:col>
      <xdr:colOff>4486275</xdr:colOff>
      <xdr:row>37</xdr:row>
      <xdr:rowOff>0</xdr:rowOff>
    </xdr:to>
    <xdr:graphicFrame macro="">
      <xdr:nvGraphicFramePr>
        <xdr:cNvPr id="2" name="Modal split 3de kleuterklas"/>
        <xdr:cNvGraphicFramePr/>
      </xdr:nvGraphicFramePr>
      <xdr:xfrm>
        <a:off x="0" y="4752975"/>
        <a:ext cx="5400675" cy="3067050"/>
      </xdr:xfrm>
      <a:graphic>
        <a:graphicData uri="http://schemas.openxmlformats.org/drawingml/2006/chart">
          <c:chart xmlns:c="http://schemas.openxmlformats.org/drawingml/2006/chart" r:id="rId1"/>
        </a:graphicData>
      </a:graphic>
    </xdr:graphicFrame>
    <xdr:clientData/>
  </xdr:twoCellAnchor>
  <xdr:twoCellAnchor>
    <xdr:from>
      <xdr:col>1</xdr:col>
      <xdr:colOff>4848225</xdr:colOff>
      <xdr:row>19</xdr:row>
      <xdr:rowOff>171450</xdr:rowOff>
    </xdr:from>
    <xdr:to>
      <xdr:col>6</xdr:col>
      <xdr:colOff>228600</xdr:colOff>
      <xdr:row>37</xdr:row>
      <xdr:rowOff>9525</xdr:rowOff>
    </xdr:to>
    <xdr:graphicFrame macro="">
      <xdr:nvGraphicFramePr>
        <xdr:cNvPr id="3" name="Grafiek 2"/>
        <xdr:cNvGraphicFramePr/>
      </xdr:nvGraphicFramePr>
      <xdr:xfrm>
        <a:off x="5762625" y="4733925"/>
        <a:ext cx="5610225" cy="309562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20</xdr:row>
      <xdr:rowOff>9525</xdr:rowOff>
    </xdr:from>
    <xdr:to>
      <xdr:col>8</xdr:col>
      <xdr:colOff>4486275</xdr:colOff>
      <xdr:row>37</xdr:row>
      <xdr:rowOff>0</xdr:rowOff>
    </xdr:to>
    <xdr:graphicFrame macro="">
      <xdr:nvGraphicFramePr>
        <xdr:cNvPr id="4" name="Modal split 3de kleuterklas"/>
        <xdr:cNvGraphicFramePr/>
      </xdr:nvGraphicFramePr>
      <xdr:xfrm>
        <a:off x="11753850" y="4752975"/>
        <a:ext cx="5400675" cy="3067050"/>
      </xdr:xfrm>
      <a:graphic>
        <a:graphicData uri="http://schemas.openxmlformats.org/drawingml/2006/chart">
          <c:chart xmlns:c="http://schemas.openxmlformats.org/drawingml/2006/chart" r:id="rId3"/>
        </a:graphicData>
      </a:graphic>
    </xdr:graphicFrame>
    <xdr:clientData/>
  </xdr:twoCellAnchor>
  <xdr:twoCellAnchor>
    <xdr:from>
      <xdr:col>8</xdr:col>
      <xdr:colOff>4848225</xdr:colOff>
      <xdr:row>19</xdr:row>
      <xdr:rowOff>180975</xdr:rowOff>
    </xdr:from>
    <xdr:to>
      <xdr:col>13</xdr:col>
      <xdr:colOff>228600</xdr:colOff>
      <xdr:row>37</xdr:row>
      <xdr:rowOff>9525</xdr:rowOff>
    </xdr:to>
    <xdr:graphicFrame macro="">
      <xdr:nvGraphicFramePr>
        <xdr:cNvPr id="5" name="Grafiek 4"/>
        <xdr:cNvGraphicFramePr/>
      </xdr:nvGraphicFramePr>
      <xdr:xfrm>
        <a:off x="17516475" y="4743450"/>
        <a:ext cx="5543550" cy="308610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20</xdr:row>
      <xdr:rowOff>9525</xdr:rowOff>
    </xdr:from>
    <xdr:to>
      <xdr:col>17</xdr:col>
      <xdr:colOff>4486275</xdr:colOff>
      <xdr:row>37</xdr:row>
      <xdr:rowOff>0</xdr:rowOff>
    </xdr:to>
    <xdr:graphicFrame macro="">
      <xdr:nvGraphicFramePr>
        <xdr:cNvPr id="6" name="Modal split 3de kleuterklas"/>
        <xdr:cNvGraphicFramePr/>
      </xdr:nvGraphicFramePr>
      <xdr:xfrm>
        <a:off x="23669625" y="4752975"/>
        <a:ext cx="5400675" cy="3067050"/>
      </xdr:xfrm>
      <a:graphic>
        <a:graphicData uri="http://schemas.openxmlformats.org/drawingml/2006/chart">
          <c:chart xmlns:c="http://schemas.openxmlformats.org/drawingml/2006/chart" r:id="rId5"/>
        </a:graphicData>
      </a:graphic>
    </xdr:graphicFrame>
    <xdr:clientData/>
  </xdr:twoCellAnchor>
  <xdr:twoCellAnchor>
    <xdr:from>
      <xdr:col>17</xdr:col>
      <xdr:colOff>4848225</xdr:colOff>
      <xdr:row>19</xdr:row>
      <xdr:rowOff>180975</xdr:rowOff>
    </xdr:from>
    <xdr:to>
      <xdr:col>22</xdr:col>
      <xdr:colOff>228600</xdr:colOff>
      <xdr:row>37</xdr:row>
      <xdr:rowOff>9525</xdr:rowOff>
    </xdr:to>
    <xdr:graphicFrame macro="">
      <xdr:nvGraphicFramePr>
        <xdr:cNvPr id="7" name="Grafiek 6"/>
        <xdr:cNvGraphicFramePr/>
      </xdr:nvGraphicFramePr>
      <xdr:xfrm>
        <a:off x="29432250" y="4743450"/>
        <a:ext cx="5486400" cy="30861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60</xdr:row>
      <xdr:rowOff>9525</xdr:rowOff>
    </xdr:from>
    <xdr:to>
      <xdr:col>1</xdr:col>
      <xdr:colOff>4486275</xdr:colOff>
      <xdr:row>77</xdr:row>
      <xdr:rowOff>0</xdr:rowOff>
    </xdr:to>
    <xdr:graphicFrame macro="">
      <xdr:nvGraphicFramePr>
        <xdr:cNvPr id="14" name="Modal split 3de kleuterklas"/>
        <xdr:cNvGraphicFramePr/>
      </xdr:nvGraphicFramePr>
      <xdr:xfrm>
        <a:off x="0" y="13134975"/>
        <a:ext cx="5400675" cy="3219450"/>
      </xdr:xfrm>
      <a:graphic>
        <a:graphicData uri="http://schemas.openxmlformats.org/drawingml/2006/chart">
          <c:chart xmlns:c="http://schemas.openxmlformats.org/drawingml/2006/chart" r:id="rId7"/>
        </a:graphicData>
      </a:graphic>
    </xdr:graphicFrame>
    <xdr:clientData/>
  </xdr:twoCellAnchor>
  <xdr:twoCellAnchor>
    <xdr:from>
      <xdr:col>1</xdr:col>
      <xdr:colOff>4848225</xdr:colOff>
      <xdr:row>59</xdr:row>
      <xdr:rowOff>171450</xdr:rowOff>
    </xdr:from>
    <xdr:to>
      <xdr:col>6</xdr:col>
      <xdr:colOff>228600</xdr:colOff>
      <xdr:row>77</xdr:row>
      <xdr:rowOff>9525</xdr:rowOff>
    </xdr:to>
    <xdr:graphicFrame macro="">
      <xdr:nvGraphicFramePr>
        <xdr:cNvPr id="15" name="Grafiek 14"/>
        <xdr:cNvGraphicFramePr/>
      </xdr:nvGraphicFramePr>
      <xdr:xfrm>
        <a:off x="5762625" y="13115925"/>
        <a:ext cx="5610225" cy="3248025"/>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60</xdr:row>
      <xdr:rowOff>9525</xdr:rowOff>
    </xdr:from>
    <xdr:to>
      <xdr:col>8</xdr:col>
      <xdr:colOff>4486275</xdr:colOff>
      <xdr:row>77</xdr:row>
      <xdr:rowOff>0</xdr:rowOff>
    </xdr:to>
    <xdr:graphicFrame macro="">
      <xdr:nvGraphicFramePr>
        <xdr:cNvPr id="16" name="Modal split 3de kleuterklas"/>
        <xdr:cNvGraphicFramePr/>
      </xdr:nvGraphicFramePr>
      <xdr:xfrm>
        <a:off x="11753850" y="13134975"/>
        <a:ext cx="5400675" cy="3219450"/>
      </xdr:xfrm>
      <a:graphic>
        <a:graphicData uri="http://schemas.openxmlformats.org/drawingml/2006/chart">
          <c:chart xmlns:c="http://schemas.openxmlformats.org/drawingml/2006/chart" r:id="rId9"/>
        </a:graphicData>
      </a:graphic>
    </xdr:graphicFrame>
    <xdr:clientData/>
  </xdr:twoCellAnchor>
  <xdr:twoCellAnchor>
    <xdr:from>
      <xdr:col>8</xdr:col>
      <xdr:colOff>4848225</xdr:colOff>
      <xdr:row>59</xdr:row>
      <xdr:rowOff>180975</xdr:rowOff>
    </xdr:from>
    <xdr:to>
      <xdr:col>13</xdr:col>
      <xdr:colOff>228600</xdr:colOff>
      <xdr:row>77</xdr:row>
      <xdr:rowOff>9525</xdr:rowOff>
    </xdr:to>
    <xdr:graphicFrame macro="">
      <xdr:nvGraphicFramePr>
        <xdr:cNvPr id="17" name="Grafiek 16"/>
        <xdr:cNvGraphicFramePr/>
      </xdr:nvGraphicFramePr>
      <xdr:xfrm>
        <a:off x="17516475" y="13125450"/>
        <a:ext cx="5543550" cy="3238500"/>
      </xdr:xfrm>
      <a:graphic>
        <a:graphicData uri="http://schemas.openxmlformats.org/drawingml/2006/chart">
          <c:chart xmlns:c="http://schemas.openxmlformats.org/drawingml/2006/chart" r:id="rId10"/>
        </a:graphicData>
      </a:graphic>
    </xdr:graphicFrame>
    <xdr:clientData/>
  </xdr:twoCellAnchor>
  <xdr:twoCellAnchor>
    <xdr:from>
      <xdr:col>16</xdr:col>
      <xdr:colOff>0</xdr:colOff>
      <xdr:row>60</xdr:row>
      <xdr:rowOff>9525</xdr:rowOff>
    </xdr:from>
    <xdr:to>
      <xdr:col>17</xdr:col>
      <xdr:colOff>4486275</xdr:colOff>
      <xdr:row>77</xdr:row>
      <xdr:rowOff>0</xdr:rowOff>
    </xdr:to>
    <xdr:graphicFrame macro="">
      <xdr:nvGraphicFramePr>
        <xdr:cNvPr id="18" name="Modal split 3de kleuterklas"/>
        <xdr:cNvGraphicFramePr/>
      </xdr:nvGraphicFramePr>
      <xdr:xfrm>
        <a:off x="23669625" y="13134975"/>
        <a:ext cx="5400675" cy="3219450"/>
      </xdr:xfrm>
      <a:graphic>
        <a:graphicData uri="http://schemas.openxmlformats.org/drawingml/2006/chart">
          <c:chart xmlns:c="http://schemas.openxmlformats.org/drawingml/2006/chart" r:id="rId11"/>
        </a:graphicData>
      </a:graphic>
    </xdr:graphicFrame>
    <xdr:clientData/>
  </xdr:twoCellAnchor>
  <xdr:twoCellAnchor>
    <xdr:from>
      <xdr:col>17</xdr:col>
      <xdr:colOff>4848225</xdr:colOff>
      <xdr:row>59</xdr:row>
      <xdr:rowOff>180975</xdr:rowOff>
    </xdr:from>
    <xdr:to>
      <xdr:col>22</xdr:col>
      <xdr:colOff>228600</xdr:colOff>
      <xdr:row>77</xdr:row>
      <xdr:rowOff>9525</xdr:rowOff>
    </xdr:to>
    <xdr:graphicFrame macro="">
      <xdr:nvGraphicFramePr>
        <xdr:cNvPr id="19" name="Grafiek 18"/>
        <xdr:cNvGraphicFramePr/>
      </xdr:nvGraphicFramePr>
      <xdr:xfrm>
        <a:off x="29432250" y="13125450"/>
        <a:ext cx="5486400" cy="323850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152400</xdr:colOff>
      <xdr:row>10</xdr:row>
      <xdr:rowOff>66675</xdr:rowOff>
    </xdr:from>
    <xdr:to>
      <xdr:col>6</xdr:col>
      <xdr:colOff>504825</xdr:colOff>
      <xdr:row>15</xdr:row>
      <xdr:rowOff>247650</xdr:rowOff>
    </xdr:to>
    <xdr:pic>
      <xdr:nvPicPr>
        <xdr:cNvPr id="20" name="Afbeelding 19"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077450" y="220980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142875</xdr:colOff>
      <xdr:row>10</xdr:row>
      <xdr:rowOff>47625</xdr:rowOff>
    </xdr:from>
    <xdr:to>
      <xdr:col>15</xdr:col>
      <xdr:colOff>495300</xdr:colOff>
      <xdr:row>15</xdr:row>
      <xdr:rowOff>228600</xdr:rowOff>
    </xdr:to>
    <xdr:pic>
      <xdr:nvPicPr>
        <xdr:cNvPr id="21" name="Afbeelding 20"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983700" y="219075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171450</xdr:colOff>
      <xdr:row>50</xdr:row>
      <xdr:rowOff>104775</xdr:rowOff>
    </xdr:from>
    <xdr:to>
      <xdr:col>15</xdr:col>
      <xdr:colOff>523875</xdr:colOff>
      <xdr:row>55</xdr:row>
      <xdr:rowOff>285750</xdr:rowOff>
    </xdr:to>
    <xdr:pic>
      <xdr:nvPicPr>
        <xdr:cNvPr id="23" name="Afbeelding 22"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012275" y="1062990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142875</xdr:colOff>
      <xdr:row>50</xdr:row>
      <xdr:rowOff>104775</xdr:rowOff>
    </xdr:from>
    <xdr:to>
      <xdr:col>6</xdr:col>
      <xdr:colOff>495300</xdr:colOff>
      <xdr:row>55</xdr:row>
      <xdr:rowOff>285750</xdr:rowOff>
    </xdr:to>
    <xdr:pic>
      <xdr:nvPicPr>
        <xdr:cNvPr id="24" name="Afbeelding 23"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067925" y="1062990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171450</xdr:rowOff>
    </xdr:from>
    <xdr:to>
      <xdr:col>1</xdr:col>
      <xdr:colOff>4486275</xdr:colOff>
      <xdr:row>37</xdr:row>
      <xdr:rowOff>9525</xdr:rowOff>
    </xdr:to>
    <xdr:graphicFrame macro="">
      <xdr:nvGraphicFramePr>
        <xdr:cNvPr id="2" name="Modal split 1ste leerjaar"/>
        <xdr:cNvGraphicFramePr/>
      </xdr:nvGraphicFramePr>
      <xdr:xfrm>
        <a:off x="0" y="4733925"/>
        <a:ext cx="5400675" cy="3095625"/>
      </xdr:xfrm>
      <a:graphic>
        <a:graphicData uri="http://schemas.openxmlformats.org/drawingml/2006/chart">
          <c:chart xmlns:c="http://schemas.openxmlformats.org/drawingml/2006/chart" r:id="rId1"/>
        </a:graphicData>
      </a:graphic>
    </xdr:graphicFrame>
    <xdr:clientData/>
  </xdr:twoCellAnchor>
  <xdr:twoCellAnchor>
    <xdr:from>
      <xdr:col>1</xdr:col>
      <xdr:colOff>4733925</xdr:colOff>
      <xdr:row>19</xdr:row>
      <xdr:rowOff>180975</xdr:rowOff>
    </xdr:from>
    <xdr:to>
      <xdr:col>6</xdr:col>
      <xdr:colOff>228600</xdr:colOff>
      <xdr:row>37</xdr:row>
      <xdr:rowOff>9525</xdr:rowOff>
    </xdr:to>
    <xdr:graphicFrame macro="">
      <xdr:nvGraphicFramePr>
        <xdr:cNvPr id="3" name="Grafiek 2"/>
        <xdr:cNvGraphicFramePr/>
      </xdr:nvGraphicFramePr>
      <xdr:xfrm>
        <a:off x="5648325" y="4743450"/>
        <a:ext cx="5867400" cy="308610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19</xdr:row>
      <xdr:rowOff>180975</xdr:rowOff>
    </xdr:from>
    <xdr:to>
      <xdr:col>8</xdr:col>
      <xdr:colOff>4486275</xdr:colOff>
      <xdr:row>37</xdr:row>
      <xdr:rowOff>9525</xdr:rowOff>
    </xdr:to>
    <xdr:graphicFrame macro="">
      <xdr:nvGraphicFramePr>
        <xdr:cNvPr id="4" name="Modal split 1ste leerjaar"/>
        <xdr:cNvGraphicFramePr/>
      </xdr:nvGraphicFramePr>
      <xdr:xfrm>
        <a:off x="11896725" y="4743450"/>
        <a:ext cx="5400675" cy="3086100"/>
      </xdr:xfrm>
      <a:graphic>
        <a:graphicData uri="http://schemas.openxmlformats.org/drawingml/2006/chart">
          <c:chart xmlns:c="http://schemas.openxmlformats.org/drawingml/2006/chart" r:id="rId3"/>
        </a:graphicData>
      </a:graphic>
    </xdr:graphicFrame>
    <xdr:clientData/>
  </xdr:twoCellAnchor>
  <xdr:twoCellAnchor>
    <xdr:from>
      <xdr:col>8</xdr:col>
      <xdr:colOff>4733925</xdr:colOff>
      <xdr:row>19</xdr:row>
      <xdr:rowOff>180975</xdr:rowOff>
    </xdr:from>
    <xdr:to>
      <xdr:col>13</xdr:col>
      <xdr:colOff>228600</xdr:colOff>
      <xdr:row>37</xdr:row>
      <xdr:rowOff>9525</xdr:rowOff>
    </xdr:to>
    <xdr:graphicFrame macro="">
      <xdr:nvGraphicFramePr>
        <xdr:cNvPr id="5" name="Grafiek 4"/>
        <xdr:cNvGraphicFramePr/>
      </xdr:nvGraphicFramePr>
      <xdr:xfrm>
        <a:off x="17545050" y="4743450"/>
        <a:ext cx="5505450" cy="308610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19</xdr:row>
      <xdr:rowOff>180975</xdr:rowOff>
    </xdr:from>
    <xdr:to>
      <xdr:col>17</xdr:col>
      <xdr:colOff>4486275</xdr:colOff>
      <xdr:row>37</xdr:row>
      <xdr:rowOff>9525</xdr:rowOff>
    </xdr:to>
    <xdr:graphicFrame macro="">
      <xdr:nvGraphicFramePr>
        <xdr:cNvPr id="6" name="Modal split 1ste leerjaar"/>
        <xdr:cNvGraphicFramePr/>
      </xdr:nvGraphicFramePr>
      <xdr:xfrm>
        <a:off x="23660100" y="4743450"/>
        <a:ext cx="5400675" cy="3086100"/>
      </xdr:xfrm>
      <a:graphic>
        <a:graphicData uri="http://schemas.openxmlformats.org/drawingml/2006/chart">
          <c:chart xmlns:c="http://schemas.openxmlformats.org/drawingml/2006/chart" r:id="rId5"/>
        </a:graphicData>
      </a:graphic>
    </xdr:graphicFrame>
    <xdr:clientData/>
  </xdr:twoCellAnchor>
  <xdr:twoCellAnchor>
    <xdr:from>
      <xdr:col>17</xdr:col>
      <xdr:colOff>4733925</xdr:colOff>
      <xdr:row>19</xdr:row>
      <xdr:rowOff>180975</xdr:rowOff>
    </xdr:from>
    <xdr:to>
      <xdr:col>22</xdr:col>
      <xdr:colOff>228600</xdr:colOff>
      <xdr:row>37</xdr:row>
      <xdr:rowOff>9525</xdr:rowOff>
    </xdr:to>
    <xdr:graphicFrame macro="">
      <xdr:nvGraphicFramePr>
        <xdr:cNvPr id="7" name="Grafiek 6"/>
        <xdr:cNvGraphicFramePr/>
      </xdr:nvGraphicFramePr>
      <xdr:xfrm>
        <a:off x="29308425" y="4743450"/>
        <a:ext cx="5600700" cy="30861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59</xdr:row>
      <xdr:rowOff>171450</xdr:rowOff>
    </xdr:from>
    <xdr:to>
      <xdr:col>1</xdr:col>
      <xdr:colOff>4486275</xdr:colOff>
      <xdr:row>77</xdr:row>
      <xdr:rowOff>9525</xdr:rowOff>
    </xdr:to>
    <xdr:graphicFrame macro="">
      <xdr:nvGraphicFramePr>
        <xdr:cNvPr id="14" name="Modal split 1ste leerjaar"/>
        <xdr:cNvGraphicFramePr/>
      </xdr:nvGraphicFramePr>
      <xdr:xfrm>
        <a:off x="0" y="13115925"/>
        <a:ext cx="5400675" cy="3248025"/>
      </xdr:xfrm>
      <a:graphic>
        <a:graphicData uri="http://schemas.openxmlformats.org/drawingml/2006/chart">
          <c:chart xmlns:c="http://schemas.openxmlformats.org/drawingml/2006/chart" r:id="rId7"/>
        </a:graphicData>
      </a:graphic>
    </xdr:graphicFrame>
    <xdr:clientData/>
  </xdr:twoCellAnchor>
  <xdr:twoCellAnchor>
    <xdr:from>
      <xdr:col>1</xdr:col>
      <xdr:colOff>4733925</xdr:colOff>
      <xdr:row>59</xdr:row>
      <xdr:rowOff>180975</xdr:rowOff>
    </xdr:from>
    <xdr:to>
      <xdr:col>6</xdr:col>
      <xdr:colOff>228600</xdr:colOff>
      <xdr:row>77</xdr:row>
      <xdr:rowOff>9525</xdr:rowOff>
    </xdr:to>
    <xdr:graphicFrame macro="">
      <xdr:nvGraphicFramePr>
        <xdr:cNvPr id="15" name="Grafiek 14"/>
        <xdr:cNvGraphicFramePr/>
      </xdr:nvGraphicFramePr>
      <xdr:xfrm>
        <a:off x="5648325" y="13125450"/>
        <a:ext cx="5867400" cy="323850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59</xdr:row>
      <xdr:rowOff>180975</xdr:rowOff>
    </xdr:from>
    <xdr:to>
      <xdr:col>8</xdr:col>
      <xdr:colOff>4486275</xdr:colOff>
      <xdr:row>77</xdr:row>
      <xdr:rowOff>9525</xdr:rowOff>
    </xdr:to>
    <xdr:graphicFrame macro="">
      <xdr:nvGraphicFramePr>
        <xdr:cNvPr id="16" name="Modal split 1ste leerjaar"/>
        <xdr:cNvGraphicFramePr/>
      </xdr:nvGraphicFramePr>
      <xdr:xfrm>
        <a:off x="11896725" y="13125450"/>
        <a:ext cx="5400675" cy="3238500"/>
      </xdr:xfrm>
      <a:graphic>
        <a:graphicData uri="http://schemas.openxmlformats.org/drawingml/2006/chart">
          <c:chart xmlns:c="http://schemas.openxmlformats.org/drawingml/2006/chart" r:id="rId9"/>
        </a:graphicData>
      </a:graphic>
    </xdr:graphicFrame>
    <xdr:clientData/>
  </xdr:twoCellAnchor>
  <xdr:twoCellAnchor>
    <xdr:from>
      <xdr:col>8</xdr:col>
      <xdr:colOff>4733925</xdr:colOff>
      <xdr:row>59</xdr:row>
      <xdr:rowOff>180975</xdr:rowOff>
    </xdr:from>
    <xdr:to>
      <xdr:col>13</xdr:col>
      <xdr:colOff>228600</xdr:colOff>
      <xdr:row>77</xdr:row>
      <xdr:rowOff>9525</xdr:rowOff>
    </xdr:to>
    <xdr:graphicFrame macro="">
      <xdr:nvGraphicFramePr>
        <xdr:cNvPr id="17" name="Grafiek 16"/>
        <xdr:cNvGraphicFramePr/>
      </xdr:nvGraphicFramePr>
      <xdr:xfrm>
        <a:off x="17545050" y="13125450"/>
        <a:ext cx="5505450" cy="3238500"/>
      </xdr:xfrm>
      <a:graphic>
        <a:graphicData uri="http://schemas.openxmlformats.org/drawingml/2006/chart">
          <c:chart xmlns:c="http://schemas.openxmlformats.org/drawingml/2006/chart" r:id="rId10"/>
        </a:graphicData>
      </a:graphic>
    </xdr:graphicFrame>
    <xdr:clientData/>
  </xdr:twoCellAnchor>
  <xdr:twoCellAnchor>
    <xdr:from>
      <xdr:col>16</xdr:col>
      <xdr:colOff>0</xdr:colOff>
      <xdr:row>59</xdr:row>
      <xdr:rowOff>180975</xdr:rowOff>
    </xdr:from>
    <xdr:to>
      <xdr:col>17</xdr:col>
      <xdr:colOff>4486275</xdr:colOff>
      <xdr:row>77</xdr:row>
      <xdr:rowOff>9525</xdr:rowOff>
    </xdr:to>
    <xdr:graphicFrame macro="">
      <xdr:nvGraphicFramePr>
        <xdr:cNvPr id="18" name="Modal split 1ste leerjaar"/>
        <xdr:cNvGraphicFramePr/>
      </xdr:nvGraphicFramePr>
      <xdr:xfrm>
        <a:off x="23660100" y="13125450"/>
        <a:ext cx="5400675" cy="3238500"/>
      </xdr:xfrm>
      <a:graphic>
        <a:graphicData uri="http://schemas.openxmlformats.org/drawingml/2006/chart">
          <c:chart xmlns:c="http://schemas.openxmlformats.org/drawingml/2006/chart" r:id="rId11"/>
        </a:graphicData>
      </a:graphic>
    </xdr:graphicFrame>
    <xdr:clientData/>
  </xdr:twoCellAnchor>
  <xdr:twoCellAnchor>
    <xdr:from>
      <xdr:col>17</xdr:col>
      <xdr:colOff>4733925</xdr:colOff>
      <xdr:row>59</xdr:row>
      <xdr:rowOff>180975</xdr:rowOff>
    </xdr:from>
    <xdr:to>
      <xdr:col>22</xdr:col>
      <xdr:colOff>228600</xdr:colOff>
      <xdr:row>77</xdr:row>
      <xdr:rowOff>9525</xdr:rowOff>
    </xdr:to>
    <xdr:graphicFrame macro="">
      <xdr:nvGraphicFramePr>
        <xdr:cNvPr id="19" name="Grafiek 18"/>
        <xdr:cNvGraphicFramePr/>
      </xdr:nvGraphicFramePr>
      <xdr:xfrm>
        <a:off x="29308425" y="13125450"/>
        <a:ext cx="5600700" cy="323850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285750</xdr:colOff>
      <xdr:row>10</xdr:row>
      <xdr:rowOff>76200</xdr:rowOff>
    </xdr:from>
    <xdr:to>
      <xdr:col>6</xdr:col>
      <xdr:colOff>381000</xdr:colOff>
      <xdr:row>15</xdr:row>
      <xdr:rowOff>276225</xdr:rowOff>
    </xdr:to>
    <xdr:pic>
      <xdr:nvPicPr>
        <xdr:cNvPr id="20" name="Afbeelding 19"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353675" y="2219325"/>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333375</xdr:colOff>
      <xdr:row>10</xdr:row>
      <xdr:rowOff>104775</xdr:rowOff>
    </xdr:from>
    <xdr:to>
      <xdr:col>15</xdr:col>
      <xdr:colOff>428625</xdr:colOff>
      <xdr:row>16</xdr:row>
      <xdr:rowOff>9525</xdr:rowOff>
    </xdr:to>
    <xdr:pic>
      <xdr:nvPicPr>
        <xdr:cNvPr id="21" name="Afbeelding 20"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164675" y="224790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304800</xdr:colOff>
      <xdr:row>50</xdr:row>
      <xdr:rowOff>66675</xdr:rowOff>
    </xdr:from>
    <xdr:to>
      <xdr:col>15</xdr:col>
      <xdr:colOff>400050</xdr:colOff>
      <xdr:row>55</xdr:row>
      <xdr:rowOff>266700</xdr:rowOff>
    </xdr:to>
    <xdr:pic>
      <xdr:nvPicPr>
        <xdr:cNvPr id="23" name="Afbeelding 22"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136100" y="10591800"/>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266700</xdr:colOff>
      <xdr:row>50</xdr:row>
      <xdr:rowOff>57150</xdr:rowOff>
    </xdr:from>
    <xdr:to>
      <xdr:col>6</xdr:col>
      <xdr:colOff>361950</xdr:colOff>
      <xdr:row>55</xdr:row>
      <xdr:rowOff>257175</xdr:rowOff>
    </xdr:to>
    <xdr:pic>
      <xdr:nvPicPr>
        <xdr:cNvPr id="24" name="Afbeelding 23" descr="http://www.klavernest.be/joomla17/images/milo%20fiets.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334625" y="10582275"/>
          <a:ext cx="1314450"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171450</xdr:rowOff>
    </xdr:from>
    <xdr:to>
      <xdr:col>1</xdr:col>
      <xdr:colOff>4486275</xdr:colOff>
      <xdr:row>37</xdr:row>
      <xdr:rowOff>0</xdr:rowOff>
    </xdr:to>
    <xdr:graphicFrame macro="">
      <xdr:nvGraphicFramePr>
        <xdr:cNvPr id="2" name="Modal split 2de leerjaar"/>
        <xdr:cNvGraphicFramePr/>
      </xdr:nvGraphicFramePr>
      <xdr:xfrm>
        <a:off x="0" y="4733925"/>
        <a:ext cx="5400675" cy="3086100"/>
      </xdr:xfrm>
      <a:graphic>
        <a:graphicData uri="http://schemas.openxmlformats.org/drawingml/2006/chart">
          <c:chart xmlns:c="http://schemas.openxmlformats.org/drawingml/2006/chart" r:id="rId1"/>
        </a:graphicData>
      </a:graphic>
    </xdr:graphicFrame>
    <xdr:clientData/>
  </xdr:twoCellAnchor>
  <xdr:twoCellAnchor>
    <xdr:from>
      <xdr:col>1</xdr:col>
      <xdr:colOff>4762500</xdr:colOff>
      <xdr:row>19</xdr:row>
      <xdr:rowOff>180975</xdr:rowOff>
    </xdr:from>
    <xdr:to>
      <xdr:col>6</xdr:col>
      <xdr:colOff>180975</xdr:colOff>
      <xdr:row>37</xdr:row>
      <xdr:rowOff>9525</xdr:rowOff>
    </xdr:to>
    <xdr:graphicFrame macro="">
      <xdr:nvGraphicFramePr>
        <xdr:cNvPr id="3" name="Grafiek 2"/>
        <xdr:cNvGraphicFramePr/>
      </xdr:nvGraphicFramePr>
      <xdr:xfrm>
        <a:off x="5676900" y="4743450"/>
        <a:ext cx="5705475" cy="308610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19</xdr:row>
      <xdr:rowOff>180975</xdr:rowOff>
    </xdr:from>
    <xdr:to>
      <xdr:col>8</xdr:col>
      <xdr:colOff>4486275</xdr:colOff>
      <xdr:row>37</xdr:row>
      <xdr:rowOff>0</xdr:rowOff>
    </xdr:to>
    <xdr:graphicFrame macro="">
      <xdr:nvGraphicFramePr>
        <xdr:cNvPr id="4" name="Modal split 2de leerjaar"/>
        <xdr:cNvGraphicFramePr/>
      </xdr:nvGraphicFramePr>
      <xdr:xfrm>
        <a:off x="11811000" y="4743450"/>
        <a:ext cx="5400675" cy="3076575"/>
      </xdr:xfrm>
      <a:graphic>
        <a:graphicData uri="http://schemas.openxmlformats.org/drawingml/2006/chart">
          <c:chart xmlns:c="http://schemas.openxmlformats.org/drawingml/2006/chart" r:id="rId3"/>
        </a:graphicData>
      </a:graphic>
    </xdr:graphicFrame>
    <xdr:clientData/>
  </xdr:twoCellAnchor>
  <xdr:twoCellAnchor>
    <xdr:from>
      <xdr:col>8</xdr:col>
      <xdr:colOff>4762500</xdr:colOff>
      <xdr:row>19</xdr:row>
      <xdr:rowOff>180975</xdr:rowOff>
    </xdr:from>
    <xdr:to>
      <xdr:col>13</xdr:col>
      <xdr:colOff>180975</xdr:colOff>
      <xdr:row>37</xdr:row>
      <xdr:rowOff>9525</xdr:rowOff>
    </xdr:to>
    <xdr:graphicFrame macro="">
      <xdr:nvGraphicFramePr>
        <xdr:cNvPr id="5" name="Grafiek 4"/>
        <xdr:cNvGraphicFramePr/>
      </xdr:nvGraphicFramePr>
      <xdr:xfrm>
        <a:off x="17487900" y="4743450"/>
        <a:ext cx="5295900" cy="308610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19</xdr:row>
      <xdr:rowOff>180975</xdr:rowOff>
    </xdr:from>
    <xdr:to>
      <xdr:col>17</xdr:col>
      <xdr:colOff>4486275</xdr:colOff>
      <xdr:row>37</xdr:row>
      <xdr:rowOff>0</xdr:rowOff>
    </xdr:to>
    <xdr:graphicFrame macro="">
      <xdr:nvGraphicFramePr>
        <xdr:cNvPr id="6" name="Modal split 2de leerjaar"/>
        <xdr:cNvGraphicFramePr/>
      </xdr:nvGraphicFramePr>
      <xdr:xfrm>
        <a:off x="23393400" y="4743450"/>
        <a:ext cx="5400675" cy="3076575"/>
      </xdr:xfrm>
      <a:graphic>
        <a:graphicData uri="http://schemas.openxmlformats.org/drawingml/2006/chart">
          <c:chart xmlns:c="http://schemas.openxmlformats.org/drawingml/2006/chart" r:id="rId5"/>
        </a:graphicData>
      </a:graphic>
    </xdr:graphicFrame>
    <xdr:clientData/>
  </xdr:twoCellAnchor>
  <xdr:twoCellAnchor>
    <xdr:from>
      <xdr:col>17</xdr:col>
      <xdr:colOff>4762500</xdr:colOff>
      <xdr:row>19</xdr:row>
      <xdr:rowOff>180975</xdr:rowOff>
    </xdr:from>
    <xdr:to>
      <xdr:col>22</xdr:col>
      <xdr:colOff>180975</xdr:colOff>
      <xdr:row>37</xdr:row>
      <xdr:rowOff>9525</xdr:rowOff>
    </xdr:to>
    <xdr:graphicFrame macro="">
      <xdr:nvGraphicFramePr>
        <xdr:cNvPr id="7" name="Grafiek 6"/>
        <xdr:cNvGraphicFramePr/>
      </xdr:nvGraphicFramePr>
      <xdr:xfrm>
        <a:off x="29070300" y="4743450"/>
        <a:ext cx="5524500" cy="30861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59</xdr:row>
      <xdr:rowOff>180975</xdr:rowOff>
    </xdr:from>
    <xdr:to>
      <xdr:col>1</xdr:col>
      <xdr:colOff>4486275</xdr:colOff>
      <xdr:row>77</xdr:row>
      <xdr:rowOff>0</xdr:rowOff>
    </xdr:to>
    <xdr:graphicFrame macro="">
      <xdr:nvGraphicFramePr>
        <xdr:cNvPr id="14" name="Modal split 2de leerjaar"/>
        <xdr:cNvGraphicFramePr/>
      </xdr:nvGraphicFramePr>
      <xdr:xfrm>
        <a:off x="0" y="13125450"/>
        <a:ext cx="5400675" cy="3248025"/>
      </xdr:xfrm>
      <a:graphic>
        <a:graphicData uri="http://schemas.openxmlformats.org/drawingml/2006/chart">
          <c:chart xmlns:c="http://schemas.openxmlformats.org/drawingml/2006/chart" r:id="rId7"/>
        </a:graphicData>
      </a:graphic>
    </xdr:graphicFrame>
    <xdr:clientData/>
  </xdr:twoCellAnchor>
  <xdr:twoCellAnchor>
    <xdr:from>
      <xdr:col>1</xdr:col>
      <xdr:colOff>4762500</xdr:colOff>
      <xdr:row>59</xdr:row>
      <xdr:rowOff>180975</xdr:rowOff>
    </xdr:from>
    <xdr:to>
      <xdr:col>6</xdr:col>
      <xdr:colOff>180975</xdr:colOff>
      <xdr:row>77</xdr:row>
      <xdr:rowOff>9525</xdr:rowOff>
    </xdr:to>
    <xdr:graphicFrame macro="">
      <xdr:nvGraphicFramePr>
        <xdr:cNvPr id="15" name="Grafiek 14"/>
        <xdr:cNvGraphicFramePr/>
      </xdr:nvGraphicFramePr>
      <xdr:xfrm>
        <a:off x="5676900" y="13125450"/>
        <a:ext cx="5705475" cy="325755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59</xdr:row>
      <xdr:rowOff>180975</xdr:rowOff>
    </xdr:from>
    <xdr:to>
      <xdr:col>8</xdr:col>
      <xdr:colOff>4486275</xdr:colOff>
      <xdr:row>77</xdr:row>
      <xdr:rowOff>0</xdr:rowOff>
    </xdr:to>
    <xdr:graphicFrame macro="">
      <xdr:nvGraphicFramePr>
        <xdr:cNvPr id="16" name="Modal split 2de leerjaar"/>
        <xdr:cNvGraphicFramePr/>
      </xdr:nvGraphicFramePr>
      <xdr:xfrm>
        <a:off x="11811000" y="13125450"/>
        <a:ext cx="5400675" cy="3248025"/>
      </xdr:xfrm>
      <a:graphic>
        <a:graphicData uri="http://schemas.openxmlformats.org/drawingml/2006/chart">
          <c:chart xmlns:c="http://schemas.openxmlformats.org/drawingml/2006/chart" r:id="rId9"/>
        </a:graphicData>
      </a:graphic>
    </xdr:graphicFrame>
    <xdr:clientData/>
  </xdr:twoCellAnchor>
  <xdr:twoCellAnchor>
    <xdr:from>
      <xdr:col>8</xdr:col>
      <xdr:colOff>4762500</xdr:colOff>
      <xdr:row>59</xdr:row>
      <xdr:rowOff>180975</xdr:rowOff>
    </xdr:from>
    <xdr:to>
      <xdr:col>13</xdr:col>
      <xdr:colOff>180975</xdr:colOff>
      <xdr:row>77</xdr:row>
      <xdr:rowOff>9525</xdr:rowOff>
    </xdr:to>
    <xdr:graphicFrame macro="">
      <xdr:nvGraphicFramePr>
        <xdr:cNvPr id="17" name="Grafiek 16"/>
        <xdr:cNvGraphicFramePr/>
      </xdr:nvGraphicFramePr>
      <xdr:xfrm>
        <a:off x="17487900" y="13125450"/>
        <a:ext cx="5295900" cy="3257550"/>
      </xdr:xfrm>
      <a:graphic>
        <a:graphicData uri="http://schemas.openxmlformats.org/drawingml/2006/chart">
          <c:chart xmlns:c="http://schemas.openxmlformats.org/drawingml/2006/chart" r:id="rId10"/>
        </a:graphicData>
      </a:graphic>
    </xdr:graphicFrame>
    <xdr:clientData/>
  </xdr:twoCellAnchor>
  <xdr:twoCellAnchor>
    <xdr:from>
      <xdr:col>16</xdr:col>
      <xdr:colOff>0</xdr:colOff>
      <xdr:row>59</xdr:row>
      <xdr:rowOff>180975</xdr:rowOff>
    </xdr:from>
    <xdr:to>
      <xdr:col>17</xdr:col>
      <xdr:colOff>4486275</xdr:colOff>
      <xdr:row>77</xdr:row>
      <xdr:rowOff>0</xdr:rowOff>
    </xdr:to>
    <xdr:graphicFrame macro="">
      <xdr:nvGraphicFramePr>
        <xdr:cNvPr id="18" name="Modal split 2de leerjaar"/>
        <xdr:cNvGraphicFramePr/>
      </xdr:nvGraphicFramePr>
      <xdr:xfrm>
        <a:off x="23393400" y="13125450"/>
        <a:ext cx="5400675" cy="3248025"/>
      </xdr:xfrm>
      <a:graphic>
        <a:graphicData uri="http://schemas.openxmlformats.org/drawingml/2006/chart">
          <c:chart xmlns:c="http://schemas.openxmlformats.org/drawingml/2006/chart" r:id="rId11"/>
        </a:graphicData>
      </a:graphic>
    </xdr:graphicFrame>
    <xdr:clientData/>
  </xdr:twoCellAnchor>
  <xdr:twoCellAnchor>
    <xdr:from>
      <xdr:col>17</xdr:col>
      <xdr:colOff>4762500</xdr:colOff>
      <xdr:row>59</xdr:row>
      <xdr:rowOff>180975</xdr:rowOff>
    </xdr:from>
    <xdr:to>
      <xdr:col>22</xdr:col>
      <xdr:colOff>180975</xdr:colOff>
      <xdr:row>77</xdr:row>
      <xdr:rowOff>9525</xdr:rowOff>
    </xdr:to>
    <xdr:graphicFrame macro="">
      <xdr:nvGraphicFramePr>
        <xdr:cNvPr id="19" name="Grafiek 18"/>
        <xdr:cNvGraphicFramePr/>
      </xdr:nvGraphicFramePr>
      <xdr:xfrm>
        <a:off x="29070300" y="13125450"/>
        <a:ext cx="5524500" cy="325755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266700</xdr:colOff>
      <xdr:row>10</xdr:row>
      <xdr:rowOff>76200</xdr:rowOff>
    </xdr:from>
    <xdr:to>
      <xdr:col>6</xdr:col>
      <xdr:colOff>409575</xdr:colOff>
      <xdr:row>15</xdr:row>
      <xdr:rowOff>200025</xdr:rowOff>
    </xdr:to>
    <xdr:pic>
      <xdr:nvPicPr>
        <xdr:cNvPr id="20" name="Afbeelding 19"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248900" y="2219325"/>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257175</xdr:colOff>
      <xdr:row>10</xdr:row>
      <xdr:rowOff>95250</xdr:rowOff>
    </xdr:from>
    <xdr:to>
      <xdr:col>15</xdr:col>
      <xdr:colOff>400050</xdr:colOff>
      <xdr:row>15</xdr:row>
      <xdr:rowOff>219075</xdr:rowOff>
    </xdr:to>
    <xdr:pic>
      <xdr:nvPicPr>
        <xdr:cNvPr id="21" name="Afbeelding 20"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821775" y="2238375"/>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228600</xdr:colOff>
      <xdr:row>50</xdr:row>
      <xdr:rowOff>104775</xdr:rowOff>
    </xdr:from>
    <xdr:to>
      <xdr:col>15</xdr:col>
      <xdr:colOff>371475</xdr:colOff>
      <xdr:row>55</xdr:row>
      <xdr:rowOff>228600</xdr:rowOff>
    </xdr:to>
    <xdr:pic>
      <xdr:nvPicPr>
        <xdr:cNvPr id="23" name="Afbeelding 22"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1793200" y="106299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285750</xdr:colOff>
      <xdr:row>50</xdr:row>
      <xdr:rowOff>104775</xdr:rowOff>
    </xdr:from>
    <xdr:to>
      <xdr:col>6</xdr:col>
      <xdr:colOff>428625</xdr:colOff>
      <xdr:row>55</xdr:row>
      <xdr:rowOff>228600</xdr:rowOff>
    </xdr:to>
    <xdr:pic>
      <xdr:nvPicPr>
        <xdr:cNvPr id="24" name="Afbeelding 23" descr="http://www.klavernest.be/joomla17/images/milo%20voetganger.pn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267950" y="10629900"/>
          <a:ext cx="1362075" cy="1562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161925</xdr:rowOff>
    </xdr:from>
    <xdr:to>
      <xdr:col>1</xdr:col>
      <xdr:colOff>4486275</xdr:colOff>
      <xdr:row>37</xdr:row>
      <xdr:rowOff>0</xdr:rowOff>
    </xdr:to>
    <xdr:graphicFrame macro="">
      <xdr:nvGraphicFramePr>
        <xdr:cNvPr id="2" name="Modal split 3de leerjaar"/>
        <xdr:cNvGraphicFramePr/>
      </xdr:nvGraphicFramePr>
      <xdr:xfrm>
        <a:off x="0" y="4724400"/>
        <a:ext cx="5400675" cy="3095625"/>
      </xdr:xfrm>
      <a:graphic>
        <a:graphicData uri="http://schemas.openxmlformats.org/drawingml/2006/chart">
          <c:chart xmlns:c="http://schemas.openxmlformats.org/drawingml/2006/chart" r:id="rId1"/>
        </a:graphicData>
      </a:graphic>
    </xdr:graphicFrame>
    <xdr:clientData/>
  </xdr:twoCellAnchor>
  <xdr:twoCellAnchor>
    <xdr:from>
      <xdr:col>1</xdr:col>
      <xdr:colOff>4676775</xdr:colOff>
      <xdr:row>19</xdr:row>
      <xdr:rowOff>171450</xdr:rowOff>
    </xdr:from>
    <xdr:to>
      <xdr:col>6</xdr:col>
      <xdr:colOff>180975</xdr:colOff>
      <xdr:row>37</xdr:row>
      <xdr:rowOff>19050</xdr:rowOff>
    </xdr:to>
    <xdr:graphicFrame macro="">
      <xdr:nvGraphicFramePr>
        <xdr:cNvPr id="3" name="Grafiek 2"/>
        <xdr:cNvGraphicFramePr/>
      </xdr:nvGraphicFramePr>
      <xdr:xfrm>
        <a:off x="5591175" y="4733925"/>
        <a:ext cx="6477000" cy="310515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19</xdr:row>
      <xdr:rowOff>171450</xdr:rowOff>
    </xdr:from>
    <xdr:to>
      <xdr:col>8</xdr:col>
      <xdr:colOff>4486275</xdr:colOff>
      <xdr:row>37</xdr:row>
      <xdr:rowOff>0</xdr:rowOff>
    </xdr:to>
    <xdr:graphicFrame macro="">
      <xdr:nvGraphicFramePr>
        <xdr:cNvPr id="4" name="Modal split 3de leerjaar"/>
        <xdr:cNvGraphicFramePr/>
      </xdr:nvGraphicFramePr>
      <xdr:xfrm>
        <a:off x="12496800" y="4733925"/>
        <a:ext cx="5400675" cy="3086100"/>
      </xdr:xfrm>
      <a:graphic>
        <a:graphicData uri="http://schemas.openxmlformats.org/drawingml/2006/chart">
          <c:chart xmlns:c="http://schemas.openxmlformats.org/drawingml/2006/chart" r:id="rId3"/>
        </a:graphicData>
      </a:graphic>
    </xdr:graphicFrame>
    <xdr:clientData/>
  </xdr:twoCellAnchor>
  <xdr:twoCellAnchor>
    <xdr:from>
      <xdr:col>8</xdr:col>
      <xdr:colOff>4676775</xdr:colOff>
      <xdr:row>19</xdr:row>
      <xdr:rowOff>171450</xdr:rowOff>
    </xdr:from>
    <xdr:to>
      <xdr:col>13</xdr:col>
      <xdr:colOff>180975</xdr:colOff>
      <xdr:row>37</xdr:row>
      <xdr:rowOff>19050</xdr:rowOff>
    </xdr:to>
    <xdr:graphicFrame macro="">
      <xdr:nvGraphicFramePr>
        <xdr:cNvPr id="5" name="Grafiek 4"/>
        <xdr:cNvGraphicFramePr/>
      </xdr:nvGraphicFramePr>
      <xdr:xfrm>
        <a:off x="18087975" y="4733925"/>
        <a:ext cx="5381625" cy="310515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19</xdr:row>
      <xdr:rowOff>171450</xdr:rowOff>
    </xdr:from>
    <xdr:to>
      <xdr:col>17</xdr:col>
      <xdr:colOff>4486275</xdr:colOff>
      <xdr:row>37</xdr:row>
      <xdr:rowOff>0</xdr:rowOff>
    </xdr:to>
    <xdr:graphicFrame macro="">
      <xdr:nvGraphicFramePr>
        <xdr:cNvPr id="6" name="Modal split 3de leerjaar"/>
        <xdr:cNvGraphicFramePr/>
      </xdr:nvGraphicFramePr>
      <xdr:xfrm>
        <a:off x="24079200" y="4733925"/>
        <a:ext cx="5400675" cy="3086100"/>
      </xdr:xfrm>
      <a:graphic>
        <a:graphicData uri="http://schemas.openxmlformats.org/drawingml/2006/chart">
          <c:chart xmlns:c="http://schemas.openxmlformats.org/drawingml/2006/chart" r:id="rId5"/>
        </a:graphicData>
      </a:graphic>
    </xdr:graphicFrame>
    <xdr:clientData/>
  </xdr:twoCellAnchor>
  <xdr:twoCellAnchor>
    <xdr:from>
      <xdr:col>17</xdr:col>
      <xdr:colOff>4676775</xdr:colOff>
      <xdr:row>19</xdr:row>
      <xdr:rowOff>171450</xdr:rowOff>
    </xdr:from>
    <xdr:to>
      <xdr:col>22</xdr:col>
      <xdr:colOff>180975</xdr:colOff>
      <xdr:row>37</xdr:row>
      <xdr:rowOff>19050</xdr:rowOff>
    </xdr:to>
    <xdr:graphicFrame macro="">
      <xdr:nvGraphicFramePr>
        <xdr:cNvPr id="7" name="Grafiek 6"/>
        <xdr:cNvGraphicFramePr/>
      </xdr:nvGraphicFramePr>
      <xdr:xfrm>
        <a:off x="29670375" y="4733925"/>
        <a:ext cx="5524500" cy="31051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59</xdr:row>
      <xdr:rowOff>171450</xdr:rowOff>
    </xdr:from>
    <xdr:to>
      <xdr:col>1</xdr:col>
      <xdr:colOff>4486275</xdr:colOff>
      <xdr:row>77</xdr:row>
      <xdr:rowOff>0</xdr:rowOff>
    </xdr:to>
    <xdr:graphicFrame macro="">
      <xdr:nvGraphicFramePr>
        <xdr:cNvPr id="14" name="Modal split 3de leerjaar"/>
        <xdr:cNvGraphicFramePr/>
      </xdr:nvGraphicFramePr>
      <xdr:xfrm>
        <a:off x="0" y="13115925"/>
        <a:ext cx="5400675" cy="3257550"/>
      </xdr:xfrm>
      <a:graphic>
        <a:graphicData uri="http://schemas.openxmlformats.org/drawingml/2006/chart">
          <c:chart xmlns:c="http://schemas.openxmlformats.org/drawingml/2006/chart" r:id="rId7"/>
        </a:graphicData>
      </a:graphic>
    </xdr:graphicFrame>
    <xdr:clientData/>
  </xdr:twoCellAnchor>
  <xdr:twoCellAnchor>
    <xdr:from>
      <xdr:col>1</xdr:col>
      <xdr:colOff>4676775</xdr:colOff>
      <xdr:row>59</xdr:row>
      <xdr:rowOff>171450</xdr:rowOff>
    </xdr:from>
    <xdr:to>
      <xdr:col>6</xdr:col>
      <xdr:colOff>180975</xdr:colOff>
      <xdr:row>77</xdr:row>
      <xdr:rowOff>19050</xdr:rowOff>
    </xdr:to>
    <xdr:graphicFrame macro="">
      <xdr:nvGraphicFramePr>
        <xdr:cNvPr id="15" name="Grafiek 14"/>
        <xdr:cNvGraphicFramePr/>
      </xdr:nvGraphicFramePr>
      <xdr:xfrm>
        <a:off x="5591175" y="13115925"/>
        <a:ext cx="6477000" cy="327660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59</xdr:row>
      <xdr:rowOff>171450</xdr:rowOff>
    </xdr:from>
    <xdr:to>
      <xdr:col>8</xdr:col>
      <xdr:colOff>4486275</xdr:colOff>
      <xdr:row>77</xdr:row>
      <xdr:rowOff>0</xdr:rowOff>
    </xdr:to>
    <xdr:graphicFrame macro="">
      <xdr:nvGraphicFramePr>
        <xdr:cNvPr id="16" name="Modal split 3de leerjaar"/>
        <xdr:cNvGraphicFramePr/>
      </xdr:nvGraphicFramePr>
      <xdr:xfrm>
        <a:off x="12496800" y="13115925"/>
        <a:ext cx="5400675" cy="3257550"/>
      </xdr:xfrm>
      <a:graphic>
        <a:graphicData uri="http://schemas.openxmlformats.org/drawingml/2006/chart">
          <c:chart xmlns:c="http://schemas.openxmlformats.org/drawingml/2006/chart" r:id="rId9"/>
        </a:graphicData>
      </a:graphic>
    </xdr:graphicFrame>
    <xdr:clientData/>
  </xdr:twoCellAnchor>
  <xdr:twoCellAnchor>
    <xdr:from>
      <xdr:col>8</xdr:col>
      <xdr:colOff>4676775</xdr:colOff>
      <xdr:row>59</xdr:row>
      <xdr:rowOff>171450</xdr:rowOff>
    </xdr:from>
    <xdr:to>
      <xdr:col>13</xdr:col>
      <xdr:colOff>180975</xdr:colOff>
      <xdr:row>77</xdr:row>
      <xdr:rowOff>19050</xdr:rowOff>
    </xdr:to>
    <xdr:graphicFrame macro="">
      <xdr:nvGraphicFramePr>
        <xdr:cNvPr id="17" name="Grafiek 16"/>
        <xdr:cNvGraphicFramePr/>
      </xdr:nvGraphicFramePr>
      <xdr:xfrm>
        <a:off x="18087975" y="13115925"/>
        <a:ext cx="5381625" cy="3276600"/>
      </xdr:xfrm>
      <a:graphic>
        <a:graphicData uri="http://schemas.openxmlformats.org/drawingml/2006/chart">
          <c:chart xmlns:c="http://schemas.openxmlformats.org/drawingml/2006/chart" r:id="rId10"/>
        </a:graphicData>
      </a:graphic>
    </xdr:graphicFrame>
    <xdr:clientData/>
  </xdr:twoCellAnchor>
  <xdr:twoCellAnchor>
    <xdr:from>
      <xdr:col>16</xdr:col>
      <xdr:colOff>0</xdr:colOff>
      <xdr:row>59</xdr:row>
      <xdr:rowOff>171450</xdr:rowOff>
    </xdr:from>
    <xdr:to>
      <xdr:col>17</xdr:col>
      <xdr:colOff>4486275</xdr:colOff>
      <xdr:row>77</xdr:row>
      <xdr:rowOff>0</xdr:rowOff>
    </xdr:to>
    <xdr:graphicFrame macro="">
      <xdr:nvGraphicFramePr>
        <xdr:cNvPr id="18" name="Modal split 3de leerjaar"/>
        <xdr:cNvGraphicFramePr/>
      </xdr:nvGraphicFramePr>
      <xdr:xfrm>
        <a:off x="24079200" y="13115925"/>
        <a:ext cx="5400675" cy="3257550"/>
      </xdr:xfrm>
      <a:graphic>
        <a:graphicData uri="http://schemas.openxmlformats.org/drawingml/2006/chart">
          <c:chart xmlns:c="http://schemas.openxmlformats.org/drawingml/2006/chart" r:id="rId11"/>
        </a:graphicData>
      </a:graphic>
    </xdr:graphicFrame>
    <xdr:clientData/>
  </xdr:twoCellAnchor>
  <xdr:twoCellAnchor>
    <xdr:from>
      <xdr:col>17</xdr:col>
      <xdr:colOff>4676775</xdr:colOff>
      <xdr:row>59</xdr:row>
      <xdr:rowOff>171450</xdr:rowOff>
    </xdr:from>
    <xdr:to>
      <xdr:col>22</xdr:col>
      <xdr:colOff>180975</xdr:colOff>
      <xdr:row>77</xdr:row>
      <xdr:rowOff>19050</xdr:rowOff>
    </xdr:to>
    <xdr:graphicFrame macro="">
      <xdr:nvGraphicFramePr>
        <xdr:cNvPr id="19" name="Grafiek 18"/>
        <xdr:cNvGraphicFramePr/>
      </xdr:nvGraphicFramePr>
      <xdr:xfrm>
        <a:off x="29670375" y="13115925"/>
        <a:ext cx="5524500" cy="3276600"/>
      </xdr:xfrm>
      <a:graphic>
        <a:graphicData uri="http://schemas.openxmlformats.org/drawingml/2006/chart">
          <c:chart xmlns:c="http://schemas.openxmlformats.org/drawingml/2006/chart" r:id="rId12"/>
        </a:graphicData>
      </a:graphic>
    </xdr:graphicFrame>
    <xdr:clientData/>
  </xdr:twoCellAnchor>
  <xdr:twoCellAnchor editAs="oneCell">
    <xdr:from>
      <xdr:col>4</xdr:col>
      <xdr:colOff>180975</xdr:colOff>
      <xdr:row>10</xdr:row>
      <xdr:rowOff>85725</xdr:rowOff>
    </xdr:from>
    <xdr:to>
      <xdr:col>6</xdr:col>
      <xdr:colOff>533400</xdr:colOff>
      <xdr:row>15</xdr:row>
      <xdr:rowOff>266700</xdr:rowOff>
    </xdr:to>
    <xdr:pic>
      <xdr:nvPicPr>
        <xdr:cNvPr id="20" name="Afbeelding 19"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848975" y="222885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142875</xdr:colOff>
      <xdr:row>10</xdr:row>
      <xdr:rowOff>76200</xdr:rowOff>
    </xdr:from>
    <xdr:to>
      <xdr:col>15</xdr:col>
      <xdr:colOff>495300</xdr:colOff>
      <xdr:row>15</xdr:row>
      <xdr:rowOff>257175</xdr:rowOff>
    </xdr:to>
    <xdr:pic>
      <xdr:nvPicPr>
        <xdr:cNvPr id="21" name="Afbeelding 20"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393275" y="2219325"/>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142875</xdr:colOff>
      <xdr:row>50</xdr:row>
      <xdr:rowOff>76200</xdr:rowOff>
    </xdr:from>
    <xdr:to>
      <xdr:col>15</xdr:col>
      <xdr:colOff>495300</xdr:colOff>
      <xdr:row>55</xdr:row>
      <xdr:rowOff>257175</xdr:rowOff>
    </xdr:to>
    <xdr:pic>
      <xdr:nvPicPr>
        <xdr:cNvPr id="23" name="Afbeelding 22"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2393275" y="10601325"/>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161925</xdr:colOff>
      <xdr:row>50</xdr:row>
      <xdr:rowOff>123825</xdr:rowOff>
    </xdr:from>
    <xdr:to>
      <xdr:col>6</xdr:col>
      <xdr:colOff>514350</xdr:colOff>
      <xdr:row>56</xdr:row>
      <xdr:rowOff>9525</xdr:rowOff>
    </xdr:to>
    <xdr:pic>
      <xdr:nvPicPr>
        <xdr:cNvPr id="24" name="Afbeelding 23" descr="http://www.bsdeblokkendoos.be/_library/_files/04_deblokkendoos/_afbeeldingen/allerhande/milo10op10.JPG"/>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0829925" y="10648950"/>
          <a:ext cx="157162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6.xml" /><Relationship Id="rId8" Type="http://schemas.openxmlformats.org/officeDocument/2006/relationships/ctrlProp" Target="../ctrlProps/ctrlProp5.xml" /><Relationship Id="rId5" Type="http://schemas.openxmlformats.org/officeDocument/2006/relationships/ctrlProp" Target="../ctrlProps/ctrlProp2.xml" /><Relationship Id="rId4" Type="http://schemas.openxmlformats.org/officeDocument/2006/relationships/ctrlProp" Target="../ctrlProps/ctrlProp1.xml" /><Relationship Id="rId7" Type="http://schemas.openxmlformats.org/officeDocument/2006/relationships/ctrlProp" Target="../ctrlProps/ctrlProp4.xml" /><Relationship Id="rId6" Type="http://schemas.openxmlformats.org/officeDocument/2006/relationships/ctrlProp" Target="../ctrlProps/ctrlProp3.xml" /><Relationship Id="rId10" Type="http://schemas.openxmlformats.org/officeDocument/2006/relationships/ctrlProp" Target="../ctrlProps/ctrlProp7.xml" /><Relationship Id="rId11" Type="http://schemas.openxmlformats.org/officeDocument/2006/relationships/ctrlProp" Target="../ctrlProps/ctrlProp8.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6"/>
  <sheetViews>
    <sheetView tabSelected="1" workbookViewId="0" topLeftCell="A1">
      <selection activeCell="B3" sqref="B3:C3"/>
    </sheetView>
  </sheetViews>
  <sheetFormatPr defaultColWidth="9.140625" defaultRowHeight="15"/>
  <cols>
    <col min="1" max="1" width="31.57421875" style="1" bestFit="1" customWidth="1"/>
    <col min="2" max="2" width="54.28125" style="1" bestFit="1" customWidth="1"/>
    <col min="3" max="3" width="66.57421875" style="1" customWidth="1"/>
    <col min="4" max="4" width="31.7109375" style="1" customWidth="1"/>
    <col min="5" max="29" width="9.140625" style="1" customWidth="1"/>
    <col min="30" max="30" width="16.28125" style="1" customWidth="1"/>
    <col min="31" max="31" width="21.28125" style="1" bestFit="1" customWidth="1"/>
    <col min="32" max="32" width="14.7109375" style="1" bestFit="1" customWidth="1"/>
    <col min="33" max="33" width="11.8515625" style="1" bestFit="1" customWidth="1"/>
    <col min="34" max="34" width="16.28125" style="1" bestFit="1" customWidth="1"/>
    <col min="35" max="35" width="23.57421875" style="1" bestFit="1" customWidth="1"/>
    <col min="36" max="16384" width="9.140625" style="1" customWidth="1"/>
  </cols>
  <sheetData>
    <row r="1" spans="5:31" ht="14.25">
      <c r="E1" s="16"/>
      <c r="AE1" s="2"/>
    </row>
    <row r="2" spans="3:5" ht="24.75">
      <c r="C2" s="3"/>
      <c r="E2" s="78"/>
    </row>
    <row r="3" spans="2:5" ht="24.75">
      <c r="B3" s="104" t="s">
        <v>219</v>
      </c>
      <c r="C3" s="104"/>
      <c r="E3" s="78"/>
    </row>
    <row r="4" spans="3:5" ht="24.75">
      <c r="C4" s="3"/>
      <c r="E4" s="78"/>
    </row>
    <row r="5" ht="15" customHeight="1">
      <c r="E5" s="78"/>
    </row>
    <row r="6" spans="2:5" ht="15" customHeight="1">
      <c r="B6" s="2"/>
      <c r="E6" s="78"/>
    </row>
    <row r="7" spans="2:5" ht="15" customHeight="1">
      <c r="B7" s="2"/>
      <c r="C7" s="19"/>
      <c r="E7" s="78"/>
    </row>
    <row r="8" spans="2:5" ht="15" customHeight="1">
      <c r="B8" s="2"/>
      <c r="E8" s="78"/>
    </row>
    <row r="9" ht="15.75" customHeight="1" thickBot="1">
      <c r="E9" s="17"/>
    </row>
    <row r="10" spans="2:12" ht="59.25" thickBot="1" thickTop="1">
      <c r="B10" s="12" t="s">
        <v>220</v>
      </c>
      <c r="C10" s="6" t="s">
        <v>221</v>
      </c>
      <c r="H10"/>
      <c r="L10"/>
    </row>
    <row r="11" ht="15.75" thickBot="1" thickTop="1"/>
    <row r="12" spans="2:3" ht="190.5" customHeight="1" thickBot="1" thickTop="1">
      <c r="B12" s="12" t="s">
        <v>222</v>
      </c>
      <c r="C12" s="6" t="s">
        <v>223</v>
      </c>
    </row>
    <row r="13" spans="2:3" ht="15.75" thickBot="1" thickTop="1">
      <c r="B13" s="14"/>
      <c r="C13" s="15"/>
    </row>
    <row r="14" spans="2:3" ht="376.5" customHeight="1" thickBot="1" thickTop="1">
      <c r="B14" s="12" t="s">
        <v>93</v>
      </c>
      <c r="C14" s="6" t="s">
        <v>224</v>
      </c>
    </row>
    <row r="15" ht="15.75" thickBot="1" thickTop="1"/>
    <row r="16" spans="2:4" ht="132" customHeight="1" thickBot="1" thickTop="1">
      <c r="B16" s="12" t="s">
        <v>94</v>
      </c>
      <c r="C16" s="6" t="s">
        <v>207</v>
      </c>
      <c r="D16" s="79"/>
    </row>
    <row r="17" spans="2:4" ht="15.75" thickBot="1" thickTop="1">
      <c r="B17" s="8"/>
      <c r="C17" s="9"/>
      <c r="D17" s="4"/>
    </row>
    <row r="18" spans="2:3" ht="76.5" customHeight="1" thickBot="1" thickTop="1">
      <c r="B18" s="12" t="s">
        <v>95</v>
      </c>
      <c r="C18" s="7" t="s">
        <v>205</v>
      </c>
    </row>
    <row r="19" spans="2:3" ht="15.75" thickBot="1" thickTop="1">
      <c r="B19" s="10"/>
      <c r="C19" s="11"/>
    </row>
    <row r="20" spans="2:3" ht="132" customHeight="1" thickBot="1" thickTop="1">
      <c r="B20" s="12" t="s">
        <v>96</v>
      </c>
      <c r="C20" s="7" t="s">
        <v>203</v>
      </c>
    </row>
    <row r="21" spans="2:3" ht="15.75" thickBot="1" thickTop="1">
      <c r="B21" s="8"/>
      <c r="C21" s="11"/>
    </row>
    <row r="22" spans="2:3" ht="90" customHeight="1" thickBot="1" thickTop="1">
      <c r="B22" s="12" t="s">
        <v>40</v>
      </c>
      <c r="C22" s="6" t="s">
        <v>225</v>
      </c>
    </row>
    <row r="23" ht="15.75" thickBot="1" thickTop="1">
      <c r="B23" s="2"/>
    </row>
    <row r="24" spans="2:3" ht="62.25" customHeight="1" thickBot="1" thickTop="1">
      <c r="B24" s="12" t="s">
        <v>98</v>
      </c>
      <c r="C24" s="13" t="s">
        <v>215</v>
      </c>
    </row>
    <row r="25" ht="15.75" thickBot="1" thickTop="1">
      <c r="B25" s="2"/>
    </row>
    <row r="26" spans="2:3" ht="38.25" customHeight="1" thickBot="1" thickTop="1">
      <c r="B26" s="12" t="s">
        <v>92</v>
      </c>
      <c r="C26" s="13" t="s">
        <v>206</v>
      </c>
    </row>
    <row r="27" ht="15" thickTop="1"/>
  </sheetData>
  <mergeCells count="1">
    <mergeCell ref="B3:C3"/>
  </mergeCells>
  <conditionalFormatting sqref="D16:D17">
    <cfRule type="containsText" priority="4" dxfId="439" operator="containsText" text="Graadklassen">
      <formula>NOT(ISERROR(SEARCH("Graadklassen",D16)))</formula>
    </cfRule>
  </conditionalFormatting>
  <dataValidations count="2">
    <dataValidation type="list" allowBlank="1" showInputMessage="1" showErrorMessage="1" sqref="D17">
      <formula1>"Graadklassen"</formula1>
    </dataValidation>
    <dataValidation type="list" allowBlank="1" showInputMessage="1" showErrorMessage="1" sqref="C7">
      <formula1>$AD$1:$AD$76</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topLeftCell="A1">
      <selection activeCell="A45" sqref="A45"/>
    </sheetView>
  </sheetViews>
  <sheetFormatPr defaultColWidth="9.140625" defaultRowHeight="15"/>
  <cols>
    <col min="1" max="1" width="13.7109375" style="19" bestFit="1" customWidth="1"/>
    <col min="2" max="2" width="81.8515625" style="19" bestFit="1" customWidth="1"/>
    <col min="3" max="3" width="34.8515625" style="19" bestFit="1" customWidth="1"/>
    <col min="4" max="4" width="21.421875" style="19" bestFit="1" customWidth="1"/>
    <col min="5" max="7" width="9.140625" style="19" customWidth="1"/>
    <col min="8" max="8" width="13.7109375" style="19" bestFit="1" customWidth="1"/>
    <col min="9" max="9" width="80.00390625" style="19" bestFit="1" customWidth="1"/>
    <col min="10" max="10" width="34.8515625" style="19" bestFit="1" customWidth="1"/>
    <col min="11" max="11" width="18.421875" style="19" bestFit="1" customWidth="1"/>
    <col min="12" max="13" width="9.140625" style="19" customWidth="1"/>
    <col min="14" max="15" width="9.140625" style="19" hidden="1" customWidth="1"/>
    <col min="16" max="16" width="9.140625" style="19" customWidth="1"/>
    <col min="17" max="17" width="13.7109375" style="19" bestFit="1" customWidth="1"/>
    <col min="18" max="18" width="80.00390625" style="19" bestFit="1" customWidth="1"/>
    <col min="19" max="19" width="34.8515625" style="19" bestFit="1" customWidth="1"/>
    <col min="20" max="20" width="18.421875" style="19" bestFit="1" customWidth="1"/>
    <col min="21" max="16384" width="9.140625" style="19" customWidth="1"/>
  </cols>
  <sheetData>
    <row r="1" ht="24.75">
      <c r="A1" s="20" t="s">
        <v>240</v>
      </c>
    </row>
    <row r="2" spans="1:17" ht="15">
      <c r="A2" s="19" t="s">
        <v>24</v>
      </c>
      <c r="H2" s="19" t="s">
        <v>25</v>
      </c>
      <c r="Q2" s="19" t="s">
        <v>27</v>
      </c>
    </row>
    <row r="3" spans="1:19" ht="15">
      <c r="A3" s="24" t="s">
        <v>185</v>
      </c>
      <c r="B3" s="25">
        <f>'Algemene gegevens'!C13</f>
        <v>0</v>
      </c>
      <c r="C3" s="24" t="s">
        <v>204</v>
      </c>
      <c r="H3" s="24" t="s">
        <v>185</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N4" s="19" t="s">
        <v>35</v>
      </c>
      <c r="O4" s="19">
        <f>D4</f>
        <v>0</v>
      </c>
      <c r="Q4" s="24" t="s">
        <v>12</v>
      </c>
      <c r="R4" s="5">
        <f>'Algemene gegevens'!C26</f>
        <v>0</v>
      </c>
      <c r="S4" s="24" t="s">
        <v>9</v>
      </c>
    </row>
    <row r="5" spans="3:20" ht="15">
      <c r="C5" s="24" t="s">
        <v>11</v>
      </c>
      <c r="D5" s="42">
        <f>'Algemene gegevens'!C15</f>
        <v>0</v>
      </c>
      <c r="J5" s="24" t="s">
        <v>11</v>
      </c>
      <c r="K5" s="42">
        <f>'Algemene gegevens'!C21</f>
        <v>0</v>
      </c>
      <c r="N5" s="19" t="s">
        <v>37</v>
      </c>
      <c r="O5" s="19">
        <f>D3-D4</f>
        <v>0</v>
      </c>
      <c r="S5" s="24" t="s">
        <v>11</v>
      </c>
      <c r="T5" s="42">
        <f>'Algemene gegevens'!C27</f>
        <v>0</v>
      </c>
    </row>
    <row r="6" spans="3:20" ht="15">
      <c r="C6" s="24" t="s">
        <v>13</v>
      </c>
      <c r="D6" s="42">
        <f>'Algemene gegevens'!C16</f>
        <v>0</v>
      </c>
      <c r="J6" s="24" t="s">
        <v>13</v>
      </c>
      <c r="K6" s="42">
        <f>'Algemene gegevens'!C22</f>
        <v>0</v>
      </c>
      <c r="S6" s="24" t="s">
        <v>13</v>
      </c>
      <c r="T6" s="42">
        <f>'Algemene gegevens'!C28</f>
        <v>0</v>
      </c>
    </row>
    <row r="7" spans="14:15" ht="15">
      <c r="N7" s="19" t="s">
        <v>35</v>
      </c>
      <c r="O7" s="19">
        <f>K4</f>
        <v>0</v>
      </c>
    </row>
    <row r="8" spans="14:15" ht="15">
      <c r="N8" s="19" t="s">
        <v>37</v>
      </c>
      <c r="O8" s="19">
        <f>K3-K4</f>
        <v>0</v>
      </c>
    </row>
    <row r="9" ht="15" thickBot="1"/>
    <row r="10" spans="2:19" ht="24" thickBot="1" thickTop="1">
      <c r="B10" s="30" t="s">
        <v>0</v>
      </c>
      <c r="C10" s="31" t="s">
        <v>1</v>
      </c>
      <c r="I10" s="30" t="s">
        <v>0</v>
      </c>
      <c r="J10" s="31" t="s">
        <v>1</v>
      </c>
      <c r="N10" s="19" t="s">
        <v>35</v>
      </c>
      <c r="O10" s="19">
        <f>T4</f>
        <v>0</v>
      </c>
      <c r="R10" s="30" t="s">
        <v>0</v>
      </c>
      <c r="S10" s="31" t="s">
        <v>1</v>
      </c>
    </row>
    <row r="11" spans="2:19" ht="23.25" thickTop="1">
      <c r="B11" s="32" t="s">
        <v>26</v>
      </c>
      <c r="C11" s="33"/>
      <c r="I11" s="32" t="s">
        <v>26</v>
      </c>
      <c r="J11" s="33"/>
      <c r="N11" s="19" t="s">
        <v>37</v>
      </c>
      <c r="O11" s="19">
        <f>T3-T4</f>
        <v>0</v>
      </c>
      <c r="R11" s="32" t="s">
        <v>26</v>
      </c>
      <c r="S11" s="33"/>
    </row>
    <row r="12" spans="2:19" ht="22.5">
      <c r="B12" s="32" t="s">
        <v>4</v>
      </c>
      <c r="C12" s="33"/>
      <c r="I12" s="32" t="s">
        <v>4</v>
      </c>
      <c r="J12" s="33"/>
      <c r="R12" s="32" t="s">
        <v>4</v>
      </c>
      <c r="S12" s="33"/>
    </row>
    <row r="13" spans="2:19" ht="22.5">
      <c r="B13" s="32" t="s">
        <v>5</v>
      </c>
      <c r="C13" s="33"/>
      <c r="I13" s="32" t="s">
        <v>5</v>
      </c>
      <c r="J13" s="33"/>
      <c r="R13" s="32" t="s">
        <v>5</v>
      </c>
      <c r="S13" s="33"/>
    </row>
    <row r="14" spans="2:19" ht="22.5">
      <c r="B14" s="32" t="s">
        <v>8</v>
      </c>
      <c r="C14" s="33"/>
      <c r="I14" s="32" t="s">
        <v>8</v>
      </c>
      <c r="J14" s="33"/>
      <c r="R14" s="32" t="s">
        <v>8</v>
      </c>
      <c r="S14" s="33"/>
    </row>
    <row r="15" spans="2:19" ht="22.5">
      <c r="B15" s="32" t="s">
        <v>2</v>
      </c>
      <c r="C15" s="33"/>
      <c r="I15" s="32" t="s">
        <v>2</v>
      </c>
      <c r="J15" s="33"/>
      <c r="R15" s="32" t="s">
        <v>2</v>
      </c>
      <c r="S15" s="33"/>
    </row>
    <row r="16" spans="2:19" ht="23.25" thickBot="1">
      <c r="B16" s="34" t="s">
        <v>3</v>
      </c>
      <c r="C16" s="44"/>
      <c r="I16" s="34" t="s">
        <v>3</v>
      </c>
      <c r="J16" s="44"/>
      <c r="R16" s="34" t="s">
        <v>3</v>
      </c>
      <c r="S16" s="44"/>
    </row>
    <row r="17" spans="2:19" ht="24" thickBot="1" thickTop="1">
      <c r="B17" s="45" t="s">
        <v>6</v>
      </c>
      <c r="C17" s="18">
        <f>SUM(C11:C16)</f>
        <v>0</v>
      </c>
      <c r="I17" s="45" t="s">
        <v>6</v>
      </c>
      <c r="J17" s="18">
        <f>SUM(J11:J16)</f>
        <v>0</v>
      </c>
      <c r="R17" s="45" t="s">
        <v>6</v>
      </c>
      <c r="S17" s="18">
        <f>SUM(S11:S16)</f>
        <v>0</v>
      </c>
    </row>
    <row r="18" ht="15" thickTop="1"/>
    <row r="21" ht="14.25"/>
    <row r="22" ht="14.25"/>
    <row r="23" ht="14.25"/>
    <row r="24" ht="14.25"/>
    <row r="25" ht="14.25"/>
    <row r="26" ht="14.25"/>
    <row r="27" ht="14.25"/>
    <row r="28" ht="14.25"/>
    <row r="29" ht="14.25"/>
    <row r="30" ht="14.25"/>
    <row r="31" ht="14.25"/>
    <row r="32" ht="14.25"/>
    <row r="33" ht="14.25"/>
    <row r="34" ht="14.25"/>
    <row r="35" ht="14.25"/>
    <row r="36" ht="14.25"/>
    <row r="37" ht="14.25"/>
    <row r="38" ht="14.25"/>
    <row r="41" ht="24.75">
      <c r="A41" s="20" t="s">
        <v>241</v>
      </c>
    </row>
    <row r="42" spans="1:17" ht="15">
      <c r="A42" s="19" t="s">
        <v>24</v>
      </c>
      <c r="H42" s="19" t="s">
        <v>25</v>
      </c>
      <c r="Q42" s="19" t="s">
        <v>27</v>
      </c>
    </row>
    <row r="43" spans="1:19" ht="15">
      <c r="A43" s="24" t="s">
        <v>185</v>
      </c>
      <c r="B43" s="25">
        <f>'Algemene gegevens'!C31</f>
        <v>0</v>
      </c>
      <c r="C43" s="24" t="s">
        <v>204</v>
      </c>
      <c r="H43" s="24" t="s">
        <v>185</v>
      </c>
      <c r="I43" s="25">
        <f>B43</f>
        <v>0</v>
      </c>
      <c r="J43" s="24" t="s">
        <v>204</v>
      </c>
      <c r="Q43" s="24" t="s">
        <v>185</v>
      </c>
      <c r="R43" s="25">
        <f>B43</f>
        <v>0</v>
      </c>
      <c r="S43" s="24" t="s">
        <v>204</v>
      </c>
    </row>
    <row r="44" spans="1:19" ht="15">
      <c r="A44" s="24" t="s">
        <v>12</v>
      </c>
      <c r="B44" s="5">
        <f>'Algemene gegevens'!C32</f>
        <v>0</v>
      </c>
      <c r="C44" s="24" t="s">
        <v>9</v>
      </c>
      <c r="H44" s="24" t="s">
        <v>12</v>
      </c>
      <c r="I44" s="5">
        <f>'Algemene gegevens'!C38</f>
        <v>0</v>
      </c>
      <c r="J44" s="24" t="s">
        <v>9</v>
      </c>
      <c r="N44" s="19" t="s">
        <v>35</v>
      </c>
      <c r="O44" s="19">
        <f>D44</f>
        <v>0</v>
      </c>
      <c r="Q44" s="24" t="s">
        <v>12</v>
      </c>
      <c r="R44" s="5">
        <f>'Algemene gegevens'!C44</f>
        <v>0</v>
      </c>
      <c r="S44" s="24" t="s">
        <v>9</v>
      </c>
    </row>
    <row r="45" spans="3:20" ht="15">
      <c r="C45" s="24" t="s">
        <v>11</v>
      </c>
      <c r="D45" s="42">
        <f>'Algemene gegevens'!C33</f>
        <v>0</v>
      </c>
      <c r="J45" s="24" t="s">
        <v>11</v>
      </c>
      <c r="K45" s="42">
        <f>'Algemene gegevens'!C39</f>
        <v>0</v>
      </c>
      <c r="N45" s="19" t="s">
        <v>37</v>
      </c>
      <c r="O45" s="19">
        <f>D43-D44</f>
        <v>0</v>
      </c>
      <c r="S45" s="24" t="s">
        <v>11</v>
      </c>
      <c r="T45" s="42">
        <f>'Algemene gegevens'!C45</f>
        <v>0</v>
      </c>
    </row>
    <row r="46" spans="3:20" ht="15">
      <c r="C46" s="24" t="s">
        <v>13</v>
      </c>
      <c r="D46" s="42">
        <f>'Algemene gegevens'!C34</f>
        <v>0</v>
      </c>
      <c r="J46" s="24" t="s">
        <v>13</v>
      </c>
      <c r="K46" s="42">
        <f>'Algemene gegevens'!C40</f>
        <v>0</v>
      </c>
      <c r="S46" s="24" t="s">
        <v>13</v>
      </c>
      <c r="T46" s="42">
        <f>'Algemene gegevens'!C46</f>
        <v>0</v>
      </c>
    </row>
    <row r="47" spans="14:15" ht="15">
      <c r="N47" s="19" t="s">
        <v>35</v>
      </c>
      <c r="O47" s="19">
        <f>K44</f>
        <v>0</v>
      </c>
    </row>
    <row r="48" spans="14:15" ht="15">
      <c r="N48" s="19" t="s">
        <v>37</v>
      </c>
      <c r="O48" s="19">
        <f>K43-K44</f>
        <v>0</v>
      </c>
    </row>
    <row r="49" ht="15" thickBot="1"/>
    <row r="50" spans="2:19" ht="24" thickBot="1" thickTop="1">
      <c r="B50" s="30" t="s">
        <v>0</v>
      </c>
      <c r="C50" s="31" t="s">
        <v>1</v>
      </c>
      <c r="I50" s="30" t="s">
        <v>0</v>
      </c>
      <c r="J50" s="31" t="s">
        <v>1</v>
      </c>
      <c r="N50" s="19" t="s">
        <v>35</v>
      </c>
      <c r="O50" s="19">
        <f>T44</f>
        <v>0</v>
      </c>
      <c r="R50" s="30" t="s">
        <v>0</v>
      </c>
      <c r="S50" s="31" t="s">
        <v>1</v>
      </c>
    </row>
    <row r="51" spans="2:19" ht="23.25" thickTop="1">
      <c r="B51" s="32" t="s">
        <v>26</v>
      </c>
      <c r="C51" s="33"/>
      <c r="I51" s="32" t="s">
        <v>26</v>
      </c>
      <c r="J51" s="33"/>
      <c r="N51" s="19" t="s">
        <v>37</v>
      </c>
      <c r="O51" s="19">
        <f>T43-T44</f>
        <v>0</v>
      </c>
      <c r="R51" s="32" t="s">
        <v>26</v>
      </c>
      <c r="S51" s="33"/>
    </row>
    <row r="52" spans="2:19" ht="22.5">
      <c r="B52" s="32" t="s">
        <v>4</v>
      </c>
      <c r="C52" s="33"/>
      <c r="I52" s="32" t="s">
        <v>4</v>
      </c>
      <c r="J52" s="33"/>
      <c r="R52" s="32" t="s">
        <v>4</v>
      </c>
      <c r="S52" s="33"/>
    </row>
    <row r="53" spans="2:19" ht="22.5">
      <c r="B53" s="32" t="s">
        <v>5</v>
      </c>
      <c r="C53" s="33"/>
      <c r="I53" s="32" t="s">
        <v>5</v>
      </c>
      <c r="J53" s="33"/>
      <c r="R53" s="32" t="s">
        <v>5</v>
      </c>
      <c r="S53" s="33"/>
    </row>
    <row r="54" spans="2:19" ht="22.5">
      <c r="B54" s="32" t="s">
        <v>8</v>
      </c>
      <c r="C54" s="33"/>
      <c r="I54" s="32" t="s">
        <v>8</v>
      </c>
      <c r="J54" s="33"/>
      <c r="R54" s="32" t="s">
        <v>8</v>
      </c>
      <c r="S54" s="33"/>
    </row>
    <row r="55" spans="2:19" ht="22.5">
      <c r="B55" s="32" t="s">
        <v>2</v>
      </c>
      <c r="C55" s="33"/>
      <c r="I55" s="32" t="s">
        <v>2</v>
      </c>
      <c r="J55" s="33"/>
      <c r="R55" s="32" t="s">
        <v>2</v>
      </c>
      <c r="S55" s="33"/>
    </row>
    <row r="56" spans="2:19" ht="23.25" thickBot="1">
      <c r="B56" s="34" t="s">
        <v>3</v>
      </c>
      <c r="C56" s="44"/>
      <c r="I56" s="34" t="s">
        <v>3</v>
      </c>
      <c r="J56" s="44"/>
      <c r="R56" s="34" t="s">
        <v>3</v>
      </c>
      <c r="S56" s="44"/>
    </row>
    <row r="57" spans="2:19" ht="24" thickBot="1" thickTop="1">
      <c r="B57" s="45" t="s">
        <v>6</v>
      </c>
      <c r="C57" s="18">
        <f>SUM(C51:C56)</f>
        <v>0</v>
      </c>
      <c r="I57" s="45" t="s">
        <v>6</v>
      </c>
      <c r="J57" s="18">
        <f>SUM(J51:J56)</f>
        <v>0</v>
      </c>
      <c r="R57" s="45" t="s">
        <v>6</v>
      </c>
      <c r="S57" s="18">
        <f>SUM(S51:S56)</f>
        <v>0</v>
      </c>
    </row>
    <row r="58" ht="15" thickTop="1"/>
  </sheetData>
  <conditionalFormatting sqref="D3">
    <cfRule type="cellIs" priority="27" dxfId="0" operator="lessThan">
      <formula>$D$4</formula>
    </cfRule>
  </conditionalFormatting>
  <conditionalFormatting sqref="T3">
    <cfRule type="cellIs" priority="21" dxfId="0" operator="lessThan">
      <formula>$T$4</formula>
    </cfRule>
  </conditionalFormatting>
  <conditionalFormatting sqref="D43">
    <cfRule type="cellIs" priority="9" dxfId="0" operator="lessThan">
      <formula>$D$44</formula>
    </cfRule>
  </conditionalFormatting>
  <conditionalFormatting sqref="T43">
    <cfRule type="cellIs" priority="3" dxfId="0" operator="lessThan">
      <formula>$T$44</formula>
    </cfRule>
  </conditionalFormatting>
  <conditionalFormatting sqref="S17">
    <cfRule type="cellIs" priority="294" dxfId="0" operator="notEqual">
      <formula>$T$4</formula>
    </cfRule>
  </conditionalFormatting>
  <conditionalFormatting sqref="J17">
    <cfRule type="cellIs" priority="295" dxfId="0" operator="notEqual">
      <formula>$K$4</formula>
    </cfRule>
  </conditionalFormatting>
  <conditionalFormatting sqref="C17">
    <cfRule type="cellIs" priority="296" dxfId="0" operator="notEqual">
      <formula>$D$4</formula>
    </cfRule>
  </conditionalFormatting>
  <conditionalFormatting sqref="C57">
    <cfRule type="cellIs" priority="297" dxfId="0" operator="notEqual">
      <formula>$D$44</formula>
    </cfRule>
  </conditionalFormatting>
  <conditionalFormatting sqref="J57">
    <cfRule type="cellIs" priority="298" dxfId="0" operator="notEqual">
      <formula>$K$44</formula>
    </cfRule>
  </conditionalFormatting>
  <conditionalFormatting sqref="S57">
    <cfRule type="cellIs" priority="299" dxfId="0" operator="notEqual">
      <formula>$T$44</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topLeftCell="A1">
      <selection activeCell="B9" sqref="B9"/>
    </sheetView>
  </sheetViews>
  <sheetFormatPr defaultColWidth="9.140625" defaultRowHeight="15"/>
  <cols>
    <col min="1" max="1" width="14.8515625" style="19" bestFit="1" customWidth="1"/>
    <col min="2" max="2" width="81.00390625" style="19" bestFit="1" customWidth="1"/>
    <col min="3" max="3" width="34.8515625" style="19" bestFit="1" customWidth="1"/>
    <col min="4" max="4" width="21.421875" style="19" bestFit="1" customWidth="1"/>
    <col min="5" max="7" width="9.140625" style="19" customWidth="1"/>
    <col min="8" max="8" width="13.7109375" style="19" bestFit="1" customWidth="1"/>
    <col min="9" max="9" width="80.00390625" style="19" bestFit="1" customWidth="1"/>
    <col min="10" max="10" width="33.57421875" style="19" bestFit="1" customWidth="1"/>
    <col min="11" max="11" width="18.421875" style="19" bestFit="1" customWidth="1"/>
    <col min="12" max="12" width="9.140625" style="19" customWidth="1"/>
    <col min="13" max="14" width="9.140625" style="19" hidden="1" customWidth="1"/>
    <col min="15" max="16" width="9.140625" style="19" customWidth="1"/>
    <col min="17" max="17" width="13.7109375" style="19" bestFit="1" customWidth="1"/>
    <col min="18" max="18" width="80.00390625" style="19" bestFit="1" customWidth="1"/>
    <col min="19" max="19" width="34.8515625" style="19" bestFit="1" customWidth="1"/>
    <col min="20" max="20" width="17.7109375" style="19" bestFit="1" customWidth="1"/>
    <col min="21" max="16384" width="9.140625" style="19" customWidth="1"/>
  </cols>
  <sheetData>
    <row r="1" ht="24.75">
      <c r="A1" s="20" t="s">
        <v>242</v>
      </c>
    </row>
    <row r="2" spans="1:17" ht="15">
      <c r="A2" s="19" t="s">
        <v>24</v>
      </c>
      <c r="H2" s="19" t="s">
        <v>25</v>
      </c>
      <c r="Q2" s="19" t="s">
        <v>27</v>
      </c>
    </row>
    <row r="3" spans="1:19" ht="15">
      <c r="A3" s="24" t="s">
        <v>185</v>
      </c>
      <c r="B3" s="25">
        <f>'Algemene gegevens'!C13</f>
        <v>0</v>
      </c>
      <c r="C3" s="24" t="s">
        <v>204</v>
      </c>
      <c r="H3" s="24" t="s">
        <v>185</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M4" s="19" t="s">
        <v>38</v>
      </c>
      <c r="N4" s="19">
        <f>D4</f>
        <v>0</v>
      </c>
      <c r="Q4" s="24" t="s">
        <v>12</v>
      </c>
      <c r="R4" s="5">
        <f>'Algemene gegevens'!C26</f>
        <v>0</v>
      </c>
      <c r="S4" s="24" t="s">
        <v>9</v>
      </c>
    </row>
    <row r="5" spans="3:20" ht="15">
      <c r="C5" s="24" t="s">
        <v>11</v>
      </c>
      <c r="D5" s="102">
        <f>'Algemene gegevens'!C15</f>
        <v>0</v>
      </c>
      <c r="J5" s="24" t="s">
        <v>11</v>
      </c>
      <c r="K5" s="42">
        <f>'Algemene gegevens'!C21</f>
        <v>0</v>
      </c>
      <c r="M5" s="19" t="s">
        <v>36</v>
      </c>
      <c r="N5" s="19">
        <f>D3-D4</f>
        <v>0</v>
      </c>
      <c r="S5" s="24" t="s">
        <v>11</v>
      </c>
      <c r="T5" s="42">
        <f>'Algemene gegevens'!C27</f>
        <v>0</v>
      </c>
    </row>
    <row r="6" spans="3:20" ht="15">
      <c r="C6" s="24" t="s">
        <v>13</v>
      </c>
      <c r="D6" s="102">
        <f>'Algemene gegevens'!C16</f>
        <v>0</v>
      </c>
      <c r="J6" s="24" t="s">
        <v>13</v>
      </c>
      <c r="K6" s="42">
        <f>'Algemene gegevens'!C22</f>
        <v>0</v>
      </c>
      <c r="S6" s="24" t="s">
        <v>13</v>
      </c>
      <c r="T6" s="42">
        <f>'Algemene gegevens'!C28</f>
        <v>0</v>
      </c>
    </row>
    <row r="7" spans="13:14" ht="15">
      <c r="M7" s="19" t="s">
        <v>38</v>
      </c>
      <c r="N7" s="19">
        <f>K4</f>
        <v>0</v>
      </c>
    </row>
    <row r="8" spans="13:14" ht="15">
      <c r="M8" s="19" t="s">
        <v>36</v>
      </c>
      <c r="N8" s="19">
        <f>K3-K4</f>
        <v>0</v>
      </c>
    </row>
    <row r="9" ht="15" thickBot="1"/>
    <row r="10" spans="2:19" ht="24" thickBot="1" thickTop="1">
      <c r="B10" s="30" t="s">
        <v>0</v>
      </c>
      <c r="C10" s="31" t="s">
        <v>1</v>
      </c>
      <c r="I10" s="30" t="s">
        <v>0</v>
      </c>
      <c r="J10" s="31" t="s">
        <v>1</v>
      </c>
      <c r="M10" s="19" t="s">
        <v>38</v>
      </c>
      <c r="N10" s="19">
        <f>T4</f>
        <v>0</v>
      </c>
      <c r="R10" s="30" t="s">
        <v>0</v>
      </c>
      <c r="S10" s="31" t="s">
        <v>1</v>
      </c>
    </row>
    <row r="11" spans="2:19" ht="23.25" thickTop="1">
      <c r="B11" s="32" t="s">
        <v>26</v>
      </c>
      <c r="C11" s="33"/>
      <c r="I11" s="32" t="s">
        <v>26</v>
      </c>
      <c r="J11" s="33"/>
      <c r="M11" s="19" t="s">
        <v>36</v>
      </c>
      <c r="N11" s="19">
        <f>T3-T4</f>
        <v>0</v>
      </c>
      <c r="R11" s="32" t="s">
        <v>26</v>
      </c>
      <c r="S11" s="33"/>
    </row>
    <row r="12" spans="2:19" ht="22.5">
      <c r="B12" s="32" t="s">
        <v>4</v>
      </c>
      <c r="C12" s="33"/>
      <c r="I12" s="32" t="s">
        <v>4</v>
      </c>
      <c r="J12" s="33"/>
      <c r="R12" s="32" t="s">
        <v>4</v>
      </c>
      <c r="S12" s="33"/>
    </row>
    <row r="13" spans="2:19" ht="22.5">
      <c r="B13" s="32" t="s">
        <v>5</v>
      </c>
      <c r="C13" s="33"/>
      <c r="I13" s="32" t="s">
        <v>5</v>
      </c>
      <c r="J13" s="33"/>
      <c r="R13" s="32" t="s">
        <v>5</v>
      </c>
      <c r="S13" s="33"/>
    </row>
    <row r="14" spans="2:19" ht="22.5">
      <c r="B14" s="32" t="s">
        <v>8</v>
      </c>
      <c r="C14" s="33"/>
      <c r="I14" s="32" t="s">
        <v>8</v>
      </c>
      <c r="J14" s="33"/>
      <c r="R14" s="32" t="s">
        <v>8</v>
      </c>
      <c r="S14" s="33"/>
    </row>
    <row r="15" spans="2:19" ht="22.5">
      <c r="B15" s="32" t="s">
        <v>2</v>
      </c>
      <c r="C15" s="33"/>
      <c r="I15" s="32" t="s">
        <v>2</v>
      </c>
      <c r="J15" s="33"/>
      <c r="R15" s="32" t="s">
        <v>2</v>
      </c>
      <c r="S15" s="33"/>
    </row>
    <row r="16" spans="2:19" ht="23.25" thickBot="1">
      <c r="B16" s="34" t="s">
        <v>3</v>
      </c>
      <c r="C16" s="44"/>
      <c r="I16" s="34" t="s">
        <v>3</v>
      </c>
      <c r="J16" s="44"/>
      <c r="R16" s="34" t="s">
        <v>3</v>
      </c>
      <c r="S16" s="44"/>
    </row>
    <row r="17" spans="2:19" ht="24" thickBot="1" thickTop="1">
      <c r="B17" s="45" t="s">
        <v>6</v>
      </c>
      <c r="C17" s="18">
        <f>SUM(C11:C16)</f>
        <v>0</v>
      </c>
      <c r="I17" s="45" t="s">
        <v>6</v>
      </c>
      <c r="J17" s="18">
        <f>SUM(J11:J16)</f>
        <v>0</v>
      </c>
      <c r="R17" s="45" t="s">
        <v>6</v>
      </c>
      <c r="S17" s="18">
        <f>SUM(S11:S16)</f>
        <v>0</v>
      </c>
    </row>
    <row r="18" ht="15" thickTop="1"/>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41" ht="24.75">
      <c r="A41" s="20" t="s">
        <v>243</v>
      </c>
    </row>
    <row r="42" spans="1:17" ht="15">
      <c r="A42" s="19" t="s">
        <v>24</v>
      </c>
      <c r="H42" s="19" t="s">
        <v>25</v>
      </c>
      <c r="Q42" s="19" t="s">
        <v>27</v>
      </c>
    </row>
    <row r="43" spans="1:19" ht="15">
      <c r="A43" s="24" t="s">
        <v>186</v>
      </c>
      <c r="B43" s="25">
        <f>'Algemene gegevens'!C31</f>
        <v>0</v>
      </c>
      <c r="C43" s="24" t="s">
        <v>204</v>
      </c>
      <c r="H43" s="24" t="s">
        <v>185</v>
      </c>
      <c r="I43" s="25">
        <f>B43</f>
        <v>0</v>
      </c>
      <c r="J43" s="24" t="s">
        <v>204</v>
      </c>
      <c r="Q43" s="19" t="s">
        <v>185</v>
      </c>
      <c r="R43" s="25">
        <f>B43</f>
        <v>0</v>
      </c>
      <c r="S43" s="24" t="s">
        <v>204</v>
      </c>
    </row>
    <row r="44" spans="1:19" ht="15">
      <c r="A44" s="24" t="s">
        <v>12</v>
      </c>
      <c r="B44" s="5">
        <f>'Algemene gegevens'!C32</f>
        <v>0</v>
      </c>
      <c r="C44" s="24" t="s">
        <v>9</v>
      </c>
      <c r="H44" s="24" t="s">
        <v>12</v>
      </c>
      <c r="I44" s="5">
        <f>'Algemene gegevens'!C38</f>
        <v>0</v>
      </c>
      <c r="J44" s="24" t="s">
        <v>9</v>
      </c>
      <c r="M44" s="19" t="s">
        <v>38</v>
      </c>
      <c r="N44" s="19">
        <f>D44</f>
        <v>0</v>
      </c>
      <c r="Q44" s="24" t="s">
        <v>12</v>
      </c>
      <c r="R44" s="5">
        <f>'Algemene gegevens'!C44</f>
        <v>0</v>
      </c>
      <c r="S44" s="24" t="s">
        <v>9</v>
      </c>
    </row>
    <row r="45" spans="3:20" ht="15">
      <c r="C45" s="24" t="s">
        <v>11</v>
      </c>
      <c r="D45" s="42">
        <f>'Algemene gegevens'!C33</f>
        <v>0</v>
      </c>
      <c r="J45" s="24" t="s">
        <v>11</v>
      </c>
      <c r="K45" s="102">
        <f>'Algemene gegevens'!C39</f>
        <v>0</v>
      </c>
      <c r="M45" s="19" t="s">
        <v>36</v>
      </c>
      <c r="N45" s="19">
        <f>D43-D44</f>
        <v>0</v>
      </c>
      <c r="S45" s="24" t="s">
        <v>11</v>
      </c>
      <c r="T45" s="42">
        <f>'Algemene gegevens'!C45</f>
        <v>0</v>
      </c>
    </row>
    <row r="46" spans="3:20" ht="15">
      <c r="C46" s="24" t="s">
        <v>13</v>
      </c>
      <c r="D46" s="42">
        <f>'Algemene gegevens'!C34</f>
        <v>0</v>
      </c>
      <c r="J46" s="24" t="s">
        <v>13</v>
      </c>
      <c r="K46" s="102">
        <f>'Algemene gegevens'!C40</f>
        <v>0</v>
      </c>
      <c r="S46" s="24" t="s">
        <v>13</v>
      </c>
      <c r="T46" s="42">
        <f>'Algemene gegevens'!C46</f>
        <v>0</v>
      </c>
    </row>
    <row r="47" spans="13:14" ht="15">
      <c r="M47" s="19" t="s">
        <v>38</v>
      </c>
      <c r="N47" s="19">
        <f>K44</f>
        <v>0</v>
      </c>
    </row>
    <row r="48" spans="13:14" ht="15">
      <c r="M48" s="19" t="s">
        <v>36</v>
      </c>
      <c r="N48" s="19">
        <f>K43-K44</f>
        <v>0</v>
      </c>
    </row>
    <row r="49" ht="15" thickBot="1"/>
    <row r="50" spans="2:19" ht="24" thickBot="1" thickTop="1">
      <c r="B50" s="30" t="s">
        <v>0</v>
      </c>
      <c r="C50" s="31" t="s">
        <v>1</v>
      </c>
      <c r="I50" s="30" t="s">
        <v>0</v>
      </c>
      <c r="J50" s="31" t="s">
        <v>1</v>
      </c>
      <c r="M50" s="19" t="s">
        <v>38</v>
      </c>
      <c r="N50" s="19">
        <f>T44</f>
        <v>0</v>
      </c>
      <c r="R50" s="30" t="s">
        <v>0</v>
      </c>
      <c r="S50" s="31" t="s">
        <v>1</v>
      </c>
    </row>
    <row r="51" spans="2:19" ht="23.25" thickTop="1">
      <c r="B51" s="32" t="s">
        <v>26</v>
      </c>
      <c r="C51" s="33"/>
      <c r="I51" s="32" t="s">
        <v>26</v>
      </c>
      <c r="J51" s="33"/>
      <c r="M51" s="19" t="s">
        <v>36</v>
      </c>
      <c r="N51" s="19">
        <f>T43-T44</f>
        <v>0</v>
      </c>
      <c r="R51" s="32" t="s">
        <v>26</v>
      </c>
      <c r="S51" s="33"/>
    </row>
    <row r="52" spans="2:19" ht="22.5">
      <c r="B52" s="32" t="s">
        <v>4</v>
      </c>
      <c r="C52" s="33"/>
      <c r="I52" s="32" t="s">
        <v>4</v>
      </c>
      <c r="J52" s="33"/>
      <c r="R52" s="32" t="s">
        <v>4</v>
      </c>
      <c r="S52" s="33"/>
    </row>
    <row r="53" spans="2:19" ht="22.5">
      <c r="B53" s="32" t="s">
        <v>5</v>
      </c>
      <c r="C53" s="33"/>
      <c r="I53" s="32" t="s">
        <v>5</v>
      </c>
      <c r="J53" s="33"/>
      <c r="R53" s="32" t="s">
        <v>5</v>
      </c>
      <c r="S53" s="33"/>
    </row>
    <row r="54" spans="2:19" ht="22.5">
      <c r="B54" s="32" t="s">
        <v>8</v>
      </c>
      <c r="C54" s="33"/>
      <c r="I54" s="32" t="s">
        <v>8</v>
      </c>
      <c r="J54" s="33"/>
      <c r="R54" s="32" t="s">
        <v>8</v>
      </c>
      <c r="S54" s="33"/>
    </row>
    <row r="55" spans="2:19" ht="22.5">
      <c r="B55" s="32" t="s">
        <v>2</v>
      </c>
      <c r="C55" s="33"/>
      <c r="I55" s="32" t="s">
        <v>2</v>
      </c>
      <c r="J55" s="33"/>
      <c r="R55" s="32" t="s">
        <v>2</v>
      </c>
      <c r="S55" s="33"/>
    </row>
    <row r="56" spans="2:19" ht="23.25" thickBot="1">
      <c r="B56" s="34" t="s">
        <v>3</v>
      </c>
      <c r="C56" s="44"/>
      <c r="I56" s="34" t="s">
        <v>3</v>
      </c>
      <c r="J56" s="44"/>
      <c r="R56" s="34" t="s">
        <v>3</v>
      </c>
      <c r="S56" s="44"/>
    </row>
    <row r="57" spans="2:19" ht="24" thickBot="1" thickTop="1">
      <c r="B57" s="45" t="s">
        <v>6</v>
      </c>
      <c r="C57" s="18">
        <f>SUM(C51:C56)</f>
        <v>0</v>
      </c>
      <c r="I57" s="45" t="s">
        <v>6</v>
      </c>
      <c r="J57" s="18">
        <f>SUM(J51:J56)</f>
        <v>0</v>
      </c>
      <c r="R57" s="45" t="s">
        <v>6</v>
      </c>
      <c r="S57" s="18">
        <f>SUM(S51:S56)</f>
        <v>0</v>
      </c>
    </row>
    <row r="58" ht="15" thickTop="1"/>
  </sheetData>
  <conditionalFormatting sqref="D3">
    <cfRule type="cellIs" priority="28" dxfId="0" operator="lessThan">
      <formula>$D$4</formula>
    </cfRule>
  </conditionalFormatting>
  <conditionalFormatting sqref="T3">
    <cfRule type="cellIs" priority="22" dxfId="0" operator="lessThan">
      <formula>$T$4</formula>
    </cfRule>
  </conditionalFormatting>
  <conditionalFormatting sqref="D43">
    <cfRule type="cellIs" priority="10" dxfId="0" operator="lessThan">
      <formula>$D$44</formula>
    </cfRule>
  </conditionalFormatting>
  <conditionalFormatting sqref="T43">
    <cfRule type="cellIs" priority="4" dxfId="0" operator="lessThan">
      <formula>$T$44</formula>
    </cfRule>
  </conditionalFormatting>
  <conditionalFormatting sqref="C17">
    <cfRule type="cellIs" priority="300" dxfId="0" operator="notEqual">
      <formula>$D$4</formula>
    </cfRule>
  </conditionalFormatting>
  <conditionalFormatting sqref="J17">
    <cfRule type="cellIs" priority="301" dxfId="0" operator="notEqual">
      <formula>$K$4</formula>
    </cfRule>
  </conditionalFormatting>
  <conditionalFormatting sqref="S17">
    <cfRule type="cellIs" priority="302" dxfId="0" operator="notEqual">
      <formula>$T$4</formula>
    </cfRule>
  </conditionalFormatting>
  <conditionalFormatting sqref="C57">
    <cfRule type="cellIs" priority="303" dxfId="0" operator="notEqual">
      <formula>$D$44</formula>
    </cfRule>
  </conditionalFormatting>
  <conditionalFormatting sqref="J57">
    <cfRule type="cellIs" priority="304" dxfId="0" operator="notEqual">
      <formula>$K$44</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conditionalFormatting sqref="S57">
    <cfRule type="cellIs" priority="323" dxfId="0" operator="notEqual">
      <formula>$T$44</formula>
    </cfRule>
  </conditionalFormatting>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topLeftCell="A1">
      <selection activeCell="A41" sqref="A41"/>
    </sheetView>
  </sheetViews>
  <sheetFormatPr defaultColWidth="9.140625" defaultRowHeight="15"/>
  <cols>
    <col min="1" max="1" width="13.7109375" style="19" bestFit="1" customWidth="1"/>
    <col min="2" max="2" width="81.00390625" style="19" bestFit="1" customWidth="1"/>
    <col min="3" max="3" width="33.57421875" style="19" bestFit="1" customWidth="1"/>
    <col min="4" max="4" width="21.421875" style="19" bestFit="1" customWidth="1"/>
    <col min="5" max="7" width="9.140625" style="19" customWidth="1"/>
    <col min="8" max="8" width="13.7109375" style="19" bestFit="1" customWidth="1"/>
    <col min="9" max="9" width="79.140625" style="19" bestFit="1" customWidth="1"/>
    <col min="10" max="10" width="33.57421875" style="19" bestFit="1" customWidth="1"/>
    <col min="11" max="11" width="18.421875" style="19" bestFit="1" customWidth="1"/>
    <col min="12" max="13" width="9.140625" style="19" customWidth="1"/>
    <col min="14" max="15" width="9.140625" style="19" hidden="1" customWidth="1"/>
    <col min="16" max="16" width="9.140625" style="19" customWidth="1"/>
    <col min="17" max="17" width="13.7109375" style="19" bestFit="1" customWidth="1"/>
    <col min="18" max="18" width="80.00390625" style="19" bestFit="1" customWidth="1"/>
    <col min="19" max="19" width="33.57421875" style="19" bestFit="1" customWidth="1"/>
    <col min="20" max="20" width="18.421875" style="19" bestFit="1" customWidth="1"/>
    <col min="21" max="16384" width="9.140625" style="19" customWidth="1"/>
  </cols>
  <sheetData>
    <row r="1" spans="1:8" ht="24.75">
      <c r="A1" s="20" t="s">
        <v>244</v>
      </c>
      <c r="C1" s="108"/>
      <c r="D1" s="108"/>
      <c r="E1" s="108"/>
      <c r="F1" s="108"/>
      <c r="G1" s="108"/>
      <c r="H1" s="108"/>
    </row>
    <row r="2" spans="1:17" ht="15">
      <c r="A2" s="19" t="s">
        <v>24</v>
      </c>
      <c r="H2" s="19" t="s">
        <v>25</v>
      </c>
      <c r="Q2" s="19" t="s">
        <v>27</v>
      </c>
    </row>
    <row r="3" spans="1:19" ht="15">
      <c r="A3" s="24" t="s">
        <v>185</v>
      </c>
      <c r="B3" s="19">
        <f>'Algemene gegevens'!C13</f>
        <v>0</v>
      </c>
      <c r="C3" s="24" t="s">
        <v>204</v>
      </c>
      <c r="H3" s="24" t="s">
        <v>185</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N4" s="26" t="s">
        <v>23</v>
      </c>
      <c r="O4" s="19">
        <f>D4</f>
        <v>0</v>
      </c>
      <c r="Q4" s="24" t="s">
        <v>12</v>
      </c>
      <c r="R4" s="5">
        <f>'Algemene gegevens'!C26</f>
        <v>0</v>
      </c>
      <c r="S4" s="24" t="s">
        <v>9</v>
      </c>
    </row>
    <row r="5" spans="3:20" ht="15">
      <c r="C5" s="24" t="s">
        <v>11</v>
      </c>
      <c r="D5" s="42">
        <f>'Algemene gegevens'!C15</f>
        <v>0</v>
      </c>
      <c r="J5" s="24" t="s">
        <v>11</v>
      </c>
      <c r="K5" s="42">
        <f>'Algemene gegevens'!C21</f>
        <v>0</v>
      </c>
      <c r="N5" s="26" t="s">
        <v>22</v>
      </c>
      <c r="O5" s="19">
        <f>D3-D4</f>
        <v>0</v>
      </c>
      <c r="S5" s="24" t="s">
        <v>11</v>
      </c>
      <c r="T5" s="42">
        <f>'Algemene gegevens'!C27</f>
        <v>0</v>
      </c>
    </row>
    <row r="6" spans="3:20" ht="15">
      <c r="C6" s="24" t="s">
        <v>13</v>
      </c>
      <c r="D6" s="42">
        <f>'Algemene gegevens'!C16</f>
        <v>0</v>
      </c>
      <c r="J6" s="24" t="s">
        <v>13</v>
      </c>
      <c r="K6" s="42">
        <f>'Algemene gegevens'!C22</f>
        <v>0</v>
      </c>
      <c r="S6" s="24" t="s">
        <v>13</v>
      </c>
      <c r="T6" s="42">
        <f>'Algemene gegevens'!C28</f>
        <v>0</v>
      </c>
    </row>
    <row r="7" spans="14:15" ht="15">
      <c r="N7" s="26" t="s">
        <v>23</v>
      </c>
      <c r="O7" s="19">
        <f>K4</f>
        <v>0</v>
      </c>
    </row>
    <row r="8" spans="14:15" ht="15">
      <c r="N8" s="26" t="s">
        <v>22</v>
      </c>
      <c r="O8" s="19">
        <f>K3-K4</f>
        <v>0</v>
      </c>
    </row>
    <row r="9" ht="15" thickBot="1"/>
    <row r="10" spans="2:19" ht="24" thickBot="1" thickTop="1">
      <c r="B10" s="30" t="s">
        <v>0</v>
      </c>
      <c r="C10" s="31"/>
      <c r="I10" s="30" t="s">
        <v>0</v>
      </c>
      <c r="J10" s="31"/>
      <c r="N10" s="26" t="s">
        <v>23</v>
      </c>
      <c r="O10" s="19">
        <f>T4</f>
        <v>0</v>
      </c>
      <c r="R10" s="30" t="s">
        <v>0</v>
      </c>
      <c r="S10" s="31"/>
    </row>
    <row r="11" spans="2:19" ht="23.25" thickTop="1">
      <c r="B11" s="32" t="s">
        <v>26</v>
      </c>
      <c r="C11" s="33"/>
      <c r="I11" s="32" t="s">
        <v>26</v>
      </c>
      <c r="J11" s="33"/>
      <c r="N11" s="26" t="s">
        <v>22</v>
      </c>
      <c r="O11" s="19">
        <f>T3-T4</f>
        <v>0</v>
      </c>
      <c r="R11" s="32" t="s">
        <v>26</v>
      </c>
      <c r="S11" s="33"/>
    </row>
    <row r="12" spans="2:19" ht="22.5">
      <c r="B12" s="32" t="s">
        <v>4</v>
      </c>
      <c r="C12" s="33"/>
      <c r="I12" s="32" t="s">
        <v>4</v>
      </c>
      <c r="J12" s="33"/>
      <c r="R12" s="32" t="s">
        <v>4</v>
      </c>
      <c r="S12" s="33"/>
    </row>
    <row r="13" spans="2:19" ht="22.5">
      <c r="B13" s="32" t="s">
        <v>5</v>
      </c>
      <c r="C13" s="33"/>
      <c r="I13" s="32" t="s">
        <v>5</v>
      </c>
      <c r="J13" s="33"/>
      <c r="R13" s="32" t="s">
        <v>5</v>
      </c>
      <c r="S13" s="33"/>
    </row>
    <row r="14" spans="2:19" ht="22.5">
      <c r="B14" s="32" t="s">
        <v>8</v>
      </c>
      <c r="C14" s="33"/>
      <c r="I14" s="32" t="s">
        <v>8</v>
      </c>
      <c r="J14" s="33"/>
      <c r="R14" s="32" t="s">
        <v>8</v>
      </c>
      <c r="S14" s="33"/>
    </row>
    <row r="15" spans="2:19" ht="22.5">
      <c r="B15" s="32" t="s">
        <v>2</v>
      </c>
      <c r="C15" s="33"/>
      <c r="I15" s="32" t="s">
        <v>2</v>
      </c>
      <c r="J15" s="33"/>
      <c r="R15" s="32" t="s">
        <v>2</v>
      </c>
      <c r="S15" s="33"/>
    </row>
    <row r="16" spans="2:19" ht="23.25" thickBot="1">
      <c r="B16" s="34" t="s">
        <v>3</v>
      </c>
      <c r="C16" s="44"/>
      <c r="I16" s="34" t="s">
        <v>3</v>
      </c>
      <c r="J16" s="44"/>
      <c r="R16" s="34" t="s">
        <v>3</v>
      </c>
      <c r="S16" s="44"/>
    </row>
    <row r="17" spans="2:19" ht="24" thickBot="1" thickTop="1">
      <c r="B17" s="45" t="s">
        <v>6</v>
      </c>
      <c r="C17" s="18">
        <f>SUM(C11:C16)</f>
        <v>0</v>
      </c>
      <c r="I17" s="45" t="s">
        <v>6</v>
      </c>
      <c r="J17" s="18">
        <f>SUM(J11:J16)</f>
        <v>0</v>
      </c>
      <c r="R17" s="45" t="s">
        <v>6</v>
      </c>
      <c r="S17" s="18">
        <f>SUM(S11:S16)</f>
        <v>0</v>
      </c>
    </row>
    <row r="18" ht="15" thickTop="1"/>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41" spans="1:8" s="25" customFormat="1" ht="24.75">
      <c r="A41" s="20" t="s">
        <v>245</v>
      </c>
      <c r="C41" s="109"/>
      <c r="D41" s="109"/>
      <c r="E41" s="109"/>
      <c r="F41" s="109"/>
      <c r="G41" s="109"/>
      <c r="H41" s="109"/>
    </row>
    <row r="42" spans="1:17" ht="15">
      <c r="A42" s="19" t="s">
        <v>24</v>
      </c>
      <c r="H42" s="19" t="s">
        <v>25</v>
      </c>
      <c r="Q42" s="19" t="s">
        <v>27</v>
      </c>
    </row>
    <row r="43" spans="1:19" ht="15">
      <c r="A43" s="24" t="s">
        <v>185</v>
      </c>
      <c r="B43" s="25">
        <f>'Algemene gegevens'!C31</f>
        <v>0</v>
      </c>
      <c r="C43" s="24" t="s">
        <v>204</v>
      </c>
      <c r="H43" s="24" t="s">
        <v>185</v>
      </c>
      <c r="I43" s="25">
        <f>B43</f>
        <v>0</v>
      </c>
      <c r="J43" s="24" t="s">
        <v>204</v>
      </c>
      <c r="Q43" s="24" t="s">
        <v>185</v>
      </c>
      <c r="R43" s="25">
        <f>B43</f>
        <v>0</v>
      </c>
      <c r="S43" s="24" t="s">
        <v>204</v>
      </c>
    </row>
    <row r="44" spans="1:19" ht="15">
      <c r="A44" s="24" t="s">
        <v>12</v>
      </c>
      <c r="B44" s="5">
        <f>'Algemene gegevens'!C32</f>
        <v>0</v>
      </c>
      <c r="C44" s="24" t="s">
        <v>9</v>
      </c>
      <c r="H44" s="24" t="s">
        <v>12</v>
      </c>
      <c r="I44" s="5">
        <f>'Algemene gegevens'!C38</f>
        <v>0</v>
      </c>
      <c r="J44" s="24" t="s">
        <v>9</v>
      </c>
      <c r="N44" s="26" t="s">
        <v>23</v>
      </c>
      <c r="O44" s="19">
        <f>D44</f>
        <v>0</v>
      </c>
      <c r="Q44" s="24" t="s">
        <v>12</v>
      </c>
      <c r="R44" s="5">
        <f>'Algemene gegevens'!C44</f>
        <v>0</v>
      </c>
      <c r="S44" s="24" t="s">
        <v>9</v>
      </c>
    </row>
    <row r="45" spans="3:20" ht="15">
      <c r="C45" s="24" t="s">
        <v>11</v>
      </c>
      <c r="D45" s="42">
        <f>'Algemene gegevens'!C33</f>
        <v>0</v>
      </c>
      <c r="J45" s="24" t="s">
        <v>11</v>
      </c>
      <c r="K45" s="102">
        <f>'Algemene gegevens'!C39</f>
        <v>0</v>
      </c>
      <c r="N45" s="26" t="s">
        <v>22</v>
      </c>
      <c r="O45" s="19">
        <f>D43-D44</f>
        <v>0</v>
      </c>
      <c r="S45" s="24" t="s">
        <v>11</v>
      </c>
      <c r="T45" s="42">
        <f>'Algemene gegevens'!C45</f>
        <v>0</v>
      </c>
    </row>
    <row r="46" spans="3:20" ht="15">
      <c r="C46" s="24" t="s">
        <v>13</v>
      </c>
      <c r="D46" s="42">
        <f>'Algemene gegevens'!C34</f>
        <v>0</v>
      </c>
      <c r="J46" s="24" t="s">
        <v>13</v>
      </c>
      <c r="K46" s="102">
        <f>'Algemene gegevens'!C40</f>
        <v>0</v>
      </c>
      <c r="S46" s="24" t="s">
        <v>13</v>
      </c>
      <c r="T46" s="42">
        <f>'Algemene gegevens'!C46</f>
        <v>0</v>
      </c>
    </row>
    <row r="47" spans="14:15" ht="15">
      <c r="N47" s="26" t="s">
        <v>23</v>
      </c>
      <c r="O47" s="19">
        <f>K44</f>
        <v>0</v>
      </c>
    </row>
    <row r="48" spans="14:15" ht="15">
      <c r="N48" s="26" t="s">
        <v>22</v>
      </c>
      <c r="O48" s="19">
        <f>K43-K44</f>
        <v>0</v>
      </c>
    </row>
    <row r="49" ht="15" thickBot="1"/>
    <row r="50" spans="2:19" ht="24" thickBot="1" thickTop="1">
      <c r="B50" s="30" t="s">
        <v>0</v>
      </c>
      <c r="C50" s="31"/>
      <c r="I50" s="30" t="s">
        <v>0</v>
      </c>
      <c r="J50" s="31"/>
      <c r="N50" s="26" t="s">
        <v>23</v>
      </c>
      <c r="O50" s="19">
        <f>T44</f>
        <v>0</v>
      </c>
      <c r="R50" s="30" t="s">
        <v>0</v>
      </c>
      <c r="S50" s="31"/>
    </row>
    <row r="51" spans="2:19" ht="23.25" thickTop="1">
      <c r="B51" s="32" t="s">
        <v>26</v>
      </c>
      <c r="C51" s="33"/>
      <c r="I51" s="32" t="s">
        <v>26</v>
      </c>
      <c r="J51" s="33"/>
      <c r="N51" s="26" t="s">
        <v>22</v>
      </c>
      <c r="O51" s="19">
        <f>T43-T44</f>
        <v>0</v>
      </c>
      <c r="R51" s="32" t="s">
        <v>26</v>
      </c>
      <c r="S51" s="33"/>
    </row>
    <row r="52" spans="2:19" ht="22.5">
      <c r="B52" s="32" t="s">
        <v>4</v>
      </c>
      <c r="C52" s="33"/>
      <c r="I52" s="32" t="s">
        <v>4</v>
      </c>
      <c r="J52" s="33"/>
      <c r="R52" s="32" t="s">
        <v>4</v>
      </c>
      <c r="S52" s="33"/>
    </row>
    <row r="53" spans="2:19" ht="22.5">
      <c r="B53" s="32" t="s">
        <v>5</v>
      </c>
      <c r="C53" s="33"/>
      <c r="I53" s="32" t="s">
        <v>5</v>
      </c>
      <c r="J53" s="33"/>
      <c r="R53" s="32" t="s">
        <v>5</v>
      </c>
      <c r="S53" s="33"/>
    </row>
    <row r="54" spans="2:19" ht="22.5">
      <c r="B54" s="32" t="s">
        <v>8</v>
      </c>
      <c r="C54" s="33"/>
      <c r="I54" s="32" t="s">
        <v>8</v>
      </c>
      <c r="J54" s="33"/>
      <c r="R54" s="32" t="s">
        <v>8</v>
      </c>
      <c r="S54" s="33"/>
    </row>
    <row r="55" spans="2:19" ht="22.5">
      <c r="B55" s="32" t="s">
        <v>2</v>
      </c>
      <c r="C55" s="33"/>
      <c r="I55" s="32" t="s">
        <v>2</v>
      </c>
      <c r="J55" s="33"/>
      <c r="R55" s="32" t="s">
        <v>2</v>
      </c>
      <c r="S55" s="33"/>
    </row>
    <row r="56" spans="2:19" ht="23.25" thickBot="1">
      <c r="B56" s="34" t="s">
        <v>3</v>
      </c>
      <c r="C56" s="44"/>
      <c r="I56" s="34" t="s">
        <v>3</v>
      </c>
      <c r="J56" s="44"/>
      <c r="R56" s="34" t="s">
        <v>3</v>
      </c>
      <c r="S56" s="44"/>
    </row>
    <row r="57" spans="2:19" ht="24" thickBot="1" thickTop="1">
      <c r="B57" s="45" t="s">
        <v>6</v>
      </c>
      <c r="C57" s="18">
        <f>SUM(C51:C56)</f>
        <v>0</v>
      </c>
      <c r="I57" s="45" t="s">
        <v>6</v>
      </c>
      <c r="J57" s="18">
        <f>SUM(J51:J56)</f>
        <v>0</v>
      </c>
      <c r="R57" s="45" t="s">
        <v>6</v>
      </c>
      <c r="S57" s="18">
        <f>SUM(S51:S56)</f>
        <v>0</v>
      </c>
    </row>
    <row r="58" ht="15" thickTop="1"/>
  </sheetData>
  <mergeCells count="2">
    <mergeCell ref="C1:H1"/>
    <mergeCell ref="C41:H41"/>
  </mergeCells>
  <conditionalFormatting sqref="D3">
    <cfRule type="cellIs" priority="27" dxfId="0" operator="lessThan">
      <formula>$D$4</formula>
    </cfRule>
  </conditionalFormatting>
  <conditionalFormatting sqref="T3">
    <cfRule type="cellIs" priority="21" dxfId="0" operator="lessThan">
      <formula>$T$4</formula>
    </cfRule>
  </conditionalFormatting>
  <conditionalFormatting sqref="D43">
    <cfRule type="cellIs" priority="9" dxfId="0" operator="lessThan">
      <formula>$D$44</formula>
    </cfRule>
  </conditionalFormatting>
  <conditionalFormatting sqref="T43">
    <cfRule type="cellIs" priority="3" dxfId="0" operator="lessThan">
      <formula>$T$44</formula>
    </cfRule>
  </conditionalFormatting>
  <conditionalFormatting sqref="C17">
    <cfRule type="cellIs" priority="305" dxfId="0" operator="notEqual">
      <formula>$D$4</formula>
    </cfRule>
  </conditionalFormatting>
  <conditionalFormatting sqref="J17">
    <cfRule type="cellIs" priority="306" dxfId="0" operator="notEqual">
      <formula>$K$4</formula>
    </cfRule>
  </conditionalFormatting>
  <conditionalFormatting sqref="S17">
    <cfRule type="cellIs" priority="307" dxfId="0" operator="notEqual">
      <formula>$T$4</formula>
    </cfRule>
  </conditionalFormatting>
  <conditionalFormatting sqref="C57">
    <cfRule type="cellIs" priority="308" dxfId="0" operator="notEqual">
      <formula>$D$44</formula>
    </cfRule>
  </conditionalFormatting>
  <conditionalFormatting sqref="J57">
    <cfRule type="cellIs" priority="309" dxfId="0" operator="notEqual">
      <formula>$K$44</formula>
    </cfRule>
  </conditionalFormatting>
  <conditionalFormatting sqref="S57">
    <cfRule type="cellIs" priority="310" dxfId="0" operator="notEqual">
      <formula>$T$44</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topLeftCell="A1">
      <selection activeCell="B7" sqref="B7"/>
    </sheetView>
  </sheetViews>
  <sheetFormatPr defaultColWidth="9.140625" defaultRowHeight="15"/>
  <cols>
    <col min="1" max="1" width="13.7109375" style="19" bestFit="1" customWidth="1"/>
    <col min="2" max="2" width="81.00390625" style="19" bestFit="1" customWidth="1"/>
    <col min="3" max="3" width="32.8515625" style="19" bestFit="1" customWidth="1"/>
    <col min="4" max="4" width="21.421875" style="19" bestFit="1" customWidth="1"/>
    <col min="5" max="7" width="9.140625" style="19" customWidth="1"/>
    <col min="8" max="8" width="13.7109375" style="19" bestFit="1" customWidth="1"/>
    <col min="9" max="9" width="79.140625" style="19" bestFit="1" customWidth="1"/>
    <col min="10" max="10" width="32.8515625" style="19" bestFit="1" customWidth="1"/>
    <col min="11" max="11" width="18.421875" style="19" bestFit="1" customWidth="1"/>
    <col min="12" max="13" width="9.140625" style="19" customWidth="1"/>
    <col min="14" max="15" width="9.140625" style="19" hidden="1" customWidth="1"/>
    <col min="16" max="16" width="9.140625" style="19" customWidth="1"/>
    <col min="17" max="17" width="13.7109375" style="19" bestFit="1" customWidth="1"/>
    <col min="18" max="18" width="80.00390625" style="19" bestFit="1" customWidth="1"/>
    <col min="19" max="19" width="32.8515625" style="19" bestFit="1" customWidth="1"/>
    <col min="20" max="20" width="18.421875" style="19" bestFit="1" customWidth="1"/>
    <col min="21" max="16384" width="9.140625" style="19" customWidth="1"/>
  </cols>
  <sheetData>
    <row r="1" spans="1:8" ht="24.75">
      <c r="A1" s="20" t="s">
        <v>246</v>
      </c>
      <c r="C1" s="108"/>
      <c r="D1" s="108"/>
      <c r="E1" s="108"/>
      <c r="F1" s="108"/>
      <c r="G1" s="108"/>
      <c r="H1" s="108"/>
    </row>
    <row r="2" spans="1:17" ht="15">
      <c r="A2" s="19" t="s">
        <v>24</v>
      </c>
      <c r="H2" s="19" t="s">
        <v>25</v>
      </c>
      <c r="Q2" s="19" t="s">
        <v>27</v>
      </c>
    </row>
    <row r="3" spans="1:19" ht="15">
      <c r="A3" s="24" t="s">
        <v>185</v>
      </c>
      <c r="B3" s="25">
        <f>'Algemene gegevens'!C13</f>
        <v>0</v>
      </c>
      <c r="C3" s="24" t="s">
        <v>77</v>
      </c>
      <c r="H3" s="19" t="s">
        <v>185</v>
      </c>
      <c r="I3" s="25">
        <f>B3</f>
        <v>0</v>
      </c>
      <c r="J3" s="24" t="s">
        <v>77</v>
      </c>
      <c r="Q3" s="19" t="s">
        <v>185</v>
      </c>
      <c r="R3" s="25">
        <f>B3</f>
        <v>0</v>
      </c>
      <c r="S3" s="24" t="s">
        <v>77</v>
      </c>
    </row>
    <row r="4" spans="1:19" ht="15">
      <c r="A4" s="24" t="s">
        <v>12</v>
      </c>
      <c r="B4" s="5">
        <f>'Algemene gegevens'!C14</f>
        <v>0</v>
      </c>
      <c r="C4" s="24" t="s">
        <v>78</v>
      </c>
      <c r="H4" s="24" t="s">
        <v>12</v>
      </c>
      <c r="I4" s="5">
        <f>'Algemene gegevens'!C20</f>
        <v>0</v>
      </c>
      <c r="J4" s="24" t="s">
        <v>78</v>
      </c>
      <c r="N4" s="26" t="s">
        <v>23</v>
      </c>
      <c r="O4" s="19">
        <f>D4</f>
        <v>0</v>
      </c>
      <c r="Q4" s="24" t="s">
        <v>12</v>
      </c>
      <c r="R4" s="5">
        <f>'Algemene gegevens'!C26</f>
        <v>0</v>
      </c>
      <c r="S4" s="24" t="s">
        <v>78</v>
      </c>
    </row>
    <row r="5" spans="3:20" ht="15">
      <c r="C5" s="24" t="s">
        <v>11</v>
      </c>
      <c r="D5" s="42">
        <f>'Algemene gegevens'!C15</f>
        <v>0</v>
      </c>
      <c r="J5" s="24" t="s">
        <v>11</v>
      </c>
      <c r="K5" s="42">
        <f>'Algemene gegevens'!C21</f>
        <v>0</v>
      </c>
      <c r="N5" s="26" t="s">
        <v>22</v>
      </c>
      <c r="O5" s="19">
        <f>D3-D4</f>
        <v>0</v>
      </c>
      <c r="S5" s="24" t="s">
        <v>11</v>
      </c>
      <c r="T5" s="42">
        <f>'Algemene gegevens'!C27</f>
        <v>0</v>
      </c>
    </row>
    <row r="6" spans="3:20" ht="15">
      <c r="C6" s="24" t="s">
        <v>13</v>
      </c>
      <c r="D6" s="42">
        <f>'Algemene gegevens'!C16</f>
        <v>0</v>
      </c>
      <c r="J6" s="24" t="s">
        <v>13</v>
      </c>
      <c r="K6" s="42">
        <f>'Algemene gegevens'!C22</f>
        <v>0</v>
      </c>
      <c r="S6" s="24" t="s">
        <v>13</v>
      </c>
      <c r="T6" s="42">
        <f>'Algemene gegevens'!C28</f>
        <v>0</v>
      </c>
    </row>
    <row r="7" spans="14:15" ht="15">
      <c r="N7" s="26" t="s">
        <v>23</v>
      </c>
      <c r="O7" s="19">
        <f>K4</f>
        <v>0</v>
      </c>
    </row>
    <row r="8" spans="14:15" ht="15">
      <c r="N8" s="26" t="s">
        <v>22</v>
      </c>
      <c r="O8" s="19">
        <f>K3-K4</f>
        <v>0</v>
      </c>
    </row>
    <row r="9" ht="15" thickBot="1"/>
    <row r="10" spans="2:19" ht="24" thickBot="1" thickTop="1">
      <c r="B10" s="30" t="s">
        <v>0</v>
      </c>
      <c r="C10" s="31" t="s">
        <v>194</v>
      </c>
      <c r="I10" s="30" t="s">
        <v>0</v>
      </c>
      <c r="J10" s="31" t="s">
        <v>194</v>
      </c>
      <c r="N10" s="26" t="s">
        <v>23</v>
      </c>
      <c r="O10" s="19">
        <f>T4</f>
        <v>0</v>
      </c>
      <c r="R10" s="30" t="s">
        <v>0</v>
      </c>
      <c r="S10" s="31" t="s">
        <v>194</v>
      </c>
    </row>
    <row r="11" spans="2:19" ht="23.25" thickTop="1">
      <c r="B11" s="32" t="s">
        <v>26</v>
      </c>
      <c r="C11" s="33"/>
      <c r="I11" s="32" t="s">
        <v>26</v>
      </c>
      <c r="J11" s="33"/>
      <c r="N11" s="26" t="s">
        <v>22</v>
      </c>
      <c r="O11" s="19">
        <f>T3-T4</f>
        <v>0</v>
      </c>
      <c r="R11" s="32" t="s">
        <v>26</v>
      </c>
      <c r="S11" s="33"/>
    </row>
    <row r="12" spans="2:19" ht="22.5">
      <c r="B12" s="32" t="s">
        <v>4</v>
      </c>
      <c r="C12" s="33"/>
      <c r="I12" s="32" t="s">
        <v>4</v>
      </c>
      <c r="J12" s="33"/>
      <c r="R12" s="32" t="s">
        <v>4</v>
      </c>
      <c r="S12" s="33"/>
    </row>
    <row r="13" spans="2:19" ht="22.5">
      <c r="B13" s="32" t="s">
        <v>5</v>
      </c>
      <c r="C13" s="33"/>
      <c r="I13" s="32" t="s">
        <v>5</v>
      </c>
      <c r="J13" s="33"/>
      <c r="R13" s="32" t="s">
        <v>5</v>
      </c>
      <c r="S13" s="33"/>
    </row>
    <row r="14" spans="2:19" ht="22.5">
      <c r="B14" s="32" t="s">
        <v>8</v>
      </c>
      <c r="C14" s="33"/>
      <c r="I14" s="32" t="s">
        <v>8</v>
      </c>
      <c r="J14" s="33"/>
      <c r="R14" s="32" t="s">
        <v>8</v>
      </c>
      <c r="S14" s="33"/>
    </row>
    <row r="15" spans="2:19" ht="22.5">
      <c r="B15" s="32" t="s">
        <v>2</v>
      </c>
      <c r="C15" s="33"/>
      <c r="I15" s="32" t="s">
        <v>2</v>
      </c>
      <c r="J15" s="33"/>
      <c r="R15" s="32" t="s">
        <v>2</v>
      </c>
      <c r="S15" s="33"/>
    </row>
    <row r="16" spans="2:19" ht="23.25" thickBot="1">
      <c r="B16" s="34" t="s">
        <v>3</v>
      </c>
      <c r="C16" s="44"/>
      <c r="I16" s="34" t="s">
        <v>3</v>
      </c>
      <c r="J16" s="44"/>
      <c r="R16" s="34" t="s">
        <v>3</v>
      </c>
      <c r="S16" s="44"/>
    </row>
    <row r="17" spans="2:19" ht="24" thickBot="1" thickTop="1">
      <c r="B17" s="45" t="s">
        <v>6</v>
      </c>
      <c r="C17" s="18">
        <f>SUM(C11:C16)</f>
        <v>0</v>
      </c>
      <c r="I17" s="45" t="s">
        <v>6</v>
      </c>
      <c r="J17" s="18">
        <f>SUM(J11:J16)</f>
        <v>0</v>
      </c>
      <c r="R17" s="45" t="s">
        <v>6</v>
      </c>
      <c r="S17" s="18">
        <f>SUM(S11:S16)</f>
        <v>0</v>
      </c>
    </row>
    <row r="18" ht="15" thickTop="1"/>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41" spans="1:8" ht="24.75">
      <c r="A41" s="20" t="s">
        <v>247</v>
      </c>
      <c r="C41" s="108"/>
      <c r="D41" s="108"/>
      <c r="E41" s="108"/>
      <c r="F41" s="108"/>
      <c r="G41" s="108"/>
      <c r="H41" s="108"/>
    </row>
    <row r="42" spans="1:17" ht="15">
      <c r="A42" s="19" t="s">
        <v>24</v>
      </c>
      <c r="H42" s="19" t="s">
        <v>25</v>
      </c>
      <c r="Q42" s="19" t="s">
        <v>27</v>
      </c>
    </row>
    <row r="43" spans="1:19" ht="15">
      <c r="A43" s="24" t="s">
        <v>185</v>
      </c>
      <c r="B43" s="25">
        <f>'Algemene gegevens'!C31</f>
        <v>0</v>
      </c>
      <c r="C43" s="24" t="s">
        <v>77</v>
      </c>
      <c r="H43" s="24" t="s">
        <v>185</v>
      </c>
      <c r="I43" s="25">
        <f>B43</f>
        <v>0</v>
      </c>
      <c r="J43" s="24" t="s">
        <v>77</v>
      </c>
      <c r="Q43" s="19" t="s">
        <v>185</v>
      </c>
      <c r="R43" s="25">
        <f>B43</f>
        <v>0</v>
      </c>
      <c r="S43" s="24" t="s">
        <v>77</v>
      </c>
    </row>
    <row r="44" spans="1:19" ht="15">
      <c r="A44" s="24" t="s">
        <v>12</v>
      </c>
      <c r="B44" s="5">
        <f>'Algemene gegevens'!C32</f>
        <v>0</v>
      </c>
      <c r="C44" s="24" t="s">
        <v>78</v>
      </c>
      <c r="H44" s="24" t="s">
        <v>12</v>
      </c>
      <c r="I44" s="5">
        <f>'Algemene gegevens'!C38</f>
        <v>0</v>
      </c>
      <c r="J44" s="24" t="s">
        <v>78</v>
      </c>
      <c r="N44" s="26" t="s">
        <v>23</v>
      </c>
      <c r="O44" s="19">
        <f>D44</f>
        <v>0</v>
      </c>
      <c r="Q44" s="24" t="s">
        <v>12</v>
      </c>
      <c r="R44" s="5">
        <f>'Algemene gegevens'!C44</f>
        <v>0</v>
      </c>
      <c r="S44" s="24" t="s">
        <v>78</v>
      </c>
    </row>
    <row r="45" spans="3:20" ht="15">
      <c r="C45" s="24" t="s">
        <v>11</v>
      </c>
      <c r="D45" s="42">
        <f>'Algemene gegevens'!C33</f>
        <v>0</v>
      </c>
      <c r="J45" s="24" t="s">
        <v>11</v>
      </c>
      <c r="K45" s="102">
        <f>'Algemene gegevens'!C39</f>
        <v>0</v>
      </c>
      <c r="N45" s="26" t="s">
        <v>22</v>
      </c>
      <c r="O45" s="19">
        <f>D43-D44</f>
        <v>0</v>
      </c>
      <c r="S45" s="24" t="s">
        <v>11</v>
      </c>
      <c r="T45" s="102">
        <f>'Algemene gegevens'!C45</f>
        <v>0</v>
      </c>
    </row>
    <row r="46" spans="3:20" ht="15">
      <c r="C46" s="24" t="s">
        <v>13</v>
      </c>
      <c r="D46" s="42">
        <f>'Algemene gegevens'!C34</f>
        <v>0</v>
      </c>
      <c r="J46" s="24" t="s">
        <v>13</v>
      </c>
      <c r="K46" s="102">
        <f>'Algemene gegevens'!C40</f>
        <v>0</v>
      </c>
      <c r="S46" s="24" t="s">
        <v>13</v>
      </c>
      <c r="T46" s="102">
        <f>'Algemene gegevens'!C46</f>
        <v>0</v>
      </c>
    </row>
    <row r="47" spans="14:15" ht="15">
      <c r="N47" s="26" t="s">
        <v>23</v>
      </c>
      <c r="O47" s="19">
        <f>K44</f>
        <v>0</v>
      </c>
    </row>
    <row r="48" spans="14:15" ht="15">
      <c r="N48" s="26" t="s">
        <v>22</v>
      </c>
      <c r="O48" s="19">
        <f>K43-K44</f>
        <v>0</v>
      </c>
    </row>
    <row r="49" ht="15" thickBot="1"/>
    <row r="50" spans="2:19" ht="24" thickBot="1" thickTop="1">
      <c r="B50" s="30" t="s">
        <v>0</v>
      </c>
      <c r="C50" s="31" t="s">
        <v>194</v>
      </c>
      <c r="I50" s="30" t="s">
        <v>0</v>
      </c>
      <c r="J50" s="31" t="s">
        <v>194</v>
      </c>
      <c r="N50" s="26" t="s">
        <v>23</v>
      </c>
      <c r="O50" s="19">
        <f>T44</f>
        <v>0</v>
      </c>
      <c r="R50" s="30" t="s">
        <v>0</v>
      </c>
      <c r="S50" s="31" t="s">
        <v>194</v>
      </c>
    </row>
    <row r="51" spans="2:19" ht="23.25" thickTop="1">
      <c r="B51" s="32" t="s">
        <v>26</v>
      </c>
      <c r="C51" s="33"/>
      <c r="I51" s="32" t="s">
        <v>26</v>
      </c>
      <c r="J51" s="33"/>
      <c r="N51" s="26" t="s">
        <v>22</v>
      </c>
      <c r="O51" s="19">
        <f>T43-T44</f>
        <v>0</v>
      </c>
      <c r="R51" s="32" t="s">
        <v>26</v>
      </c>
      <c r="S51" s="33"/>
    </row>
    <row r="52" spans="2:19" ht="22.5">
      <c r="B52" s="32" t="s">
        <v>4</v>
      </c>
      <c r="C52" s="33"/>
      <c r="I52" s="32" t="s">
        <v>4</v>
      </c>
      <c r="J52" s="33"/>
      <c r="R52" s="32" t="s">
        <v>4</v>
      </c>
      <c r="S52" s="33"/>
    </row>
    <row r="53" spans="2:19" ht="22.5">
      <c r="B53" s="32" t="s">
        <v>5</v>
      </c>
      <c r="C53" s="33"/>
      <c r="I53" s="32" t="s">
        <v>5</v>
      </c>
      <c r="J53" s="33"/>
      <c r="R53" s="32" t="s">
        <v>5</v>
      </c>
      <c r="S53" s="33"/>
    </row>
    <row r="54" spans="2:19" ht="22.5">
      <c r="B54" s="32" t="s">
        <v>8</v>
      </c>
      <c r="C54" s="33"/>
      <c r="I54" s="32" t="s">
        <v>8</v>
      </c>
      <c r="J54" s="33"/>
      <c r="R54" s="32" t="s">
        <v>8</v>
      </c>
      <c r="S54" s="33"/>
    </row>
    <row r="55" spans="2:19" ht="22.5">
      <c r="B55" s="32" t="s">
        <v>2</v>
      </c>
      <c r="C55" s="33"/>
      <c r="I55" s="32" t="s">
        <v>2</v>
      </c>
      <c r="J55" s="33"/>
      <c r="R55" s="32" t="s">
        <v>2</v>
      </c>
      <c r="S55" s="33"/>
    </row>
    <row r="56" spans="2:19" ht="23.25" thickBot="1">
      <c r="B56" s="34" t="s">
        <v>3</v>
      </c>
      <c r="C56" s="44"/>
      <c r="I56" s="34" t="s">
        <v>3</v>
      </c>
      <c r="J56" s="44"/>
      <c r="R56" s="34" t="s">
        <v>3</v>
      </c>
      <c r="S56" s="44"/>
    </row>
    <row r="57" spans="2:19" ht="24" thickBot="1" thickTop="1">
      <c r="B57" s="45" t="s">
        <v>6</v>
      </c>
      <c r="C57" s="18">
        <f>SUM(C51:C56)</f>
        <v>0</v>
      </c>
      <c r="I57" s="45" t="s">
        <v>6</v>
      </c>
      <c r="J57" s="18">
        <f>SUM(J51:J56)</f>
        <v>0</v>
      </c>
      <c r="R57" s="45" t="s">
        <v>6</v>
      </c>
      <c r="S57" s="18">
        <f>SUM(S51:S56)</f>
        <v>0</v>
      </c>
    </row>
    <row r="58" ht="15" thickTop="1"/>
  </sheetData>
  <mergeCells count="2">
    <mergeCell ref="C1:H1"/>
    <mergeCell ref="C41:H41"/>
  </mergeCells>
  <conditionalFormatting sqref="D3">
    <cfRule type="cellIs" priority="27" dxfId="0" operator="lessThan">
      <formula>$D$4</formula>
    </cfRule>
  </conditionalFormatting>
  <conditionalFormatting sqref="D43">
    <cfRule type="cellIs" priority="9" dxfId="0" operator="lessThan">
      <formula>$D$44</formula>
    </cfRule>
  </conditionalFormatting>
  <conditionalFormatting sqref="K43">
    <cfRule type="cellIs" priority="6" dxfId="0" operator="lessThan">
      <formula>$K$44</formula>
    </cfRule>
  </conditionalFormatting>
  <conditionalFormatting sqref="T43">
    <cfRule type="cellIs" priority="3" dxfId="0" operator="lessThan">
      <formula>$T$44</formula>
    </cfRule>
  </conditionalFormatting>
  <conditionalFormatting sqref="K3">
    <cfRule type="cellIs" priority="2" dxfId="0" operator="lessThan">
      <formula>$K$4</formula>
    </cfRule>
  </conditionalFormatting>
  <conditionalFormatting sqref="T3">
    <cfRule type="cellIs" priority="1" dxfId="0" operator="lessThan">
      <formula>$T$4</formula>
    </cfRule>
  </conditionalFormatting>
  <conditionalFormatting sqref="C17">
    <cfRule type="cellIs" priority="309" dxfId="0" operator="notEqual">
      <formula>$D$4</formula>
    </cfRule>
  </conditionalFormatting>
  <conditionalFormatting sqref="J17">
    <cfRule type="cellIs" priority="310" dxfId="0" operator="notEqual">
      <formula>$K$4</formula>
    </cfRule>
  </conditionalFormatting>
  <conditionalFormatting sqref="S57">
    <cfRule type="cellIs" priority="311" dxfId="0" operator="notEqual">
      <formula>$T$44</formula>
    </cfRule>
  </conditionalFormatting>
  <conditionalFormatting sqref="J57">
    <cfRule type="cellIs" priority="312" dxfId="0" operator="notEqual">
      <formula>$K$44</formula>
    </cfRule>
  </conditionalFormatting>
  <conditionalFormatting sqref="C57">
    <cfRule type="cellIs" priority="313" dxfId="0" operator="notEqual">
      <formula>$D$44</formula>
    </cfRule>
  </conditionalFormatting>
  <conditionalFormatting sqref="S17">
    <cfRule type="cellIs" priority="324" dxfId="0" operator="notEqual">
      <formula>$T$4</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99"/>
  <sheetViews>
    <sheetView zoomScale="80" zoomScaleNormal="80" workbookViewId="0" topLeftCell="A1">
      <selection activeCell="J69" sqref="J69"/>
    </sheetView>
  </sheetViews>
  <sheetFormatPr defaultColWidth="9.140625" defaultRowHeight="15"/>
  <cols>
    <col min="1" max="1" width="9.140625" style="19" customWidth="1"/>
    <col min="2" max="2" width="32.00390625" style="19" bestFit="1" customWidth="1"/>
    <col min="3" max="3" width="79.421875" style="19" bestFit="1" customWidth="1"/>
    <col min="4" max="4" width="44.57421875" style="19" bestFit="1" customWidth="1"/>
    <col min="5" max="5" width="19.140625" style="19" bestFit="1" customWidth="1"/>
    <col min="6" max="6" width="16.7109375" style="19" customWidth="1"/>
    <col min="7" max="8" width="9.140625" style="19" customWidth="1"/>
    <col min="9" max="9" width="13.8515625" style="19" bestFit="1" customWidth="1"/>
    <col min="10" max="10" width="79.421875" style="19" customWidth="1"/>
    <col min="11" max="11" width="49.7109375" style="19" bestFit="1" customWidth="1"/>
    <col min="12" max="12" width="19.140625" style="19" bestFit="1" customWidth="1"/>
    <col min="13" max="13" width="16.7109375" style="19" bestFit="1" customWidth="1"/>
    <col min="14" max="15" width="9.140625" style="19" customWidth="1"/>
    <col min="16" max="16" width="13.8515625" style="19" bestFit="1" customWidth="1"/>
    <col min="17" max="17" width="79.421875" style="19" bestFit="1" customWidth="1"/>
    <col min="18" max="18" width="49.7109375" style="19" bestFit="1" customWidth="1"/>
    <col min="19" max="19" width="19.00390625" style="19" bestFit="1" customWidth="1"/>
    <col min="20" max="20" width="16.7109375" style="19" bestFit="1" customWidth="1"/>
    <col min="21" max="16384" width="9.140625" style="19" customWidth="1"/>
  </cols>
  <sheetData>
    <row r="1" ht="15" thickBot="1"/>
    <row r="2" spans="2:4" ht="19.5" customHeight="1">
      <c r="B2" s="46" t="s">
        <v>7</v>
      </c>
      <c r="C2" s="47">
        <f>'Algemene gegevens'!C7</f>
        <v>0</v>
      </c>
      <c r="D2" s="111" t="str">
        <f>IF(Intro!D16="Graadklassen","Graadklassen","Aparte klassen")</f>
        <v>Aparte klassen</v>
      </c>
    </row>
    <row r="3" spans="2:4" ht="20.25" customHeight="1">
      <c r="B3" s="48" t="s">
        <v>105</v>
      </c>
      <c r="C3" s="49">
        <f>'Algemene gegevens'!C8</f>
        <v>0</v>
      </c>
      <c r="D3" s="112"/>
    </row>
    <row r="4" spans="2:11" ht="25.5" thickBot="1">
      <c r="B4" s="50" t="s">
        <v>97</v>
      </c>
      <c r="C4" s="51">
        <f>'Algemene gegevens'!C9</f>
        <v>0</v>
      </c>
      <c r="D4" s="113"/>
      <c r="J4" s="110" t="s">
        <v>248</v>
      </c>
      <c r="K4" s="110"/>
    </row>
    <row r="5" spans="10:11" ht="24.75">
      <c r="J5" s="52" t="s">
        <v>185</v>
      </c>
      <c r="K5" s="53">
        <f>Personeel!B3</f>
        <v>0</v>
      </c>
    </row>
    <row r="7" spans="2:19" ht="15">
      <c r="B7" s="24" t="s">
        <v>58</v>
      </c>
      <c r="D7" s="24" t="s">
        <v>193</v>
      </c>
      <c r="E7" s="42">
        <f>Instapklas!D4+'1ste kleuterklas'!D4+'2de kleuterklas'!D4+'3de kleuterklas'!D4+'1ste leerjaar'!D4+'2de leerjaar'!D4+'3de leerjaar'!D4+'4de leerjaar'!D4+'5de leerjaar'!D4+'6de leerjaar'!D4+Personeel!D4</f>
        <v>0</v>
      </c>
      <c r="I7" s="24" t="s">
        <v>58</v>
      </c>
      <c r="K7" s="24" t="s">
        <v>193</v>
      </c>
      <c r="L7" s="42">
        <f>Instapklas!K4+'1ste kleuterklas'!K4+'2de kleuterklas'!K4+'3de kleuterklas'!K4+'1ste leerjaar'!K4+'2de leerjaar'!K4+'3de leerjaar'!K4+'4de leerjaar'!K4+'5de leerjaar'!K4+'6de leerjaar'!K4+Personeel!K4</f>
        <v>0</v>
      </c>
      <c r="P7" s="24" t="s">
        <v>58</v>
      </c>
      <c r="R7" s="24" t="s">
        <v>193</v>
      </c>
      <c r="S7" s="42">
        <f>Instapklas!U4+'1ste kleuterklas'!U4+'2de kleuterklas'!T4+'3de kleuterklas'!T4+'1ste leerjaar'!T4+'2de leerjaar'!T4+'3de leerjaar'!T4+'4de leerjaar'!T4+'5de leerjaar'!$T$4+'6de leerjaar'!T4+Personeel!T3</f>
        <v>0</v>
      </c>
    </row>
    <row r="8" spans="2:19" ht="15">
      <c r="B8" s="24" t="s">
        <v>12</v>
      </c>
      <c r="C8" s="5">
        <f>'Algemene gegevens'!C14</f>
        <v>0</v>
      </c>
      <c r="D8" s="24" t="s">
        <v>189</v>
      </c>
      <c r="E8" s="42">
        <f>Instapklas!D3+'1ste kleuterklas'!D3+'2de kleuterklas'!D3+'3de kleuterklas'!D3+'1ste leerjaar'!D3+'2de leerjaar'!D3+'3de leerjaar'!D3+'4de leerjaar'!$D$3+'5de leerjaar'!D3+'6de leerjaar'!D3+Personeel!D3</f>
        <v>0</v>
      </c>
      <c r="I8" s="24" t="s">
        <v>12</v>
      </c>
      <c r="J8" s="5">
        <f>'Algemene gegevens'!C20</f>
        <v>0</v>
      </c>
      <c r="K8" s="24" t="s">
        <v>189</v>
      </c>
      <c r="L8" s="42">
        <f>Instapklas!K3+'1ste kleuterklas'!K3+'2de kleuterklas'!K3+'3de kleuterklas'!K3+'1ste leerjaar'!K3+'2de leerjaar'!K3+'3de leerjaar'!K3+'4de leerjaar'!K3+'5de leerjaar'!K3+'6de leerjaar'!K3+Personeel!K3</f>
        <v>0</v>
      </c>
      <c r="P8" s="24" t="s">
        <v>12</v>
      </c>
      <c r="Q8" s="5">
        <f>'Algemene gegevens'!C26</f>
        <v>0</v>
      </c>
      <c r="R8" s="24" t="s">
        <v>189</v>
      </c>
      <c r="S8" s="42">
        <f>Instapklas!U3+'1ste kleuterklas'!U3+'2de kleuterklas'!T3+'3de kleuterklas'!T3+'1ste leerjaar'!T3+'2de leerjaar'!T3+'3de leerjaar'!T3+'4de leerjaar'!T3+'5de leerjaar'!T3+'6de leerjaar'!T3+Personeel!T3</f>
        <v>0</v>
      </c>
    </row>
    <row r="9" spans="4:19" ht="15">
      <c r="D9" s="24" t="s">
        <v>10</v>
      </c>
      <c r="E9" s="42">
        <f>Personeel!D5</f>
        <v>0</v>
      </c>
      <c r="K9" s="24" t="s">
        <v>10</v>
      </c>
      <c r="L9" s="42">
        <f>Personeel!K5</f>
        <v>0</v>
      </c>
      <c r="R9" s="24" t="s">
        <v>10</v>
      </c>
      <c r="S9" s="42">
        <f>Personeel!T5</f>
        <v>0</v>
      </c>
    </row>
    <row r="10" spans="4:19" ht="15">
      <c r="D10" s="24" t="s">
        <v>13</v>
      </c>
      <c r="E10" s="42">
        <f>Personeel!D6</f>
        <v>0</v>
      </c>
      <c r="K10" s="24" t="s">
        <v>13</v>
      </c>
      <c r="L10" s="42">
        <f>Personeel!K6</f>
        <v>0</v>
      </c>
      <c r="R10" s="24" t="s">
        <v>13</v>
      </c>
      <c r="S10" s="42">
        <f>Personeel!T6</f>
        <v>0</v>
      </c>
    </row>
    <row r="11" spans="3:17" ht="22.5">
      <c r="C11" s="54" t="s">
        <v>28</v>
      </c>
      <c r="J11" s="54" t="s">
        <v>30</v>
      </c>
      <c r="Q11" s="54" t="s">
        <v>32</v>
      </c>
    </row>
    <row r="13" ht="15" thickBot="1"/>
    <row r="14" spans="3:20" ht="24" thickBot="1" thickTop="1">
      <c r="C14" s="30" t="s">
        <v>0</v>
      </c>
      <c r="D14" s="31" t="s">
        <v>191</v>
      </c>
      <c r="E14" s="31" t="s">
        <v>79</v>
      </c>
      <c r="F14" s="31" t="s">
        <v>80</v>
      </c>
      <c r="J14" s="30" t="s">
        <v>0</v>
      </c>
      <c r="K14" s="31" t="s">
        <v>191</v>
      </c>
      <c r="L14" s="31" t="s">
        <v>79</v>
      </c>
      <c r="M14" s="31" t="s">
        <v>80</v>
      </c>
      <c r="Q14" s="30" t="s">
        <v>0</v>
      </c>
      <c r="R14" s="31" t="s">
        <v>191</v>
      </c>
      <c r="S14" s="31" t="s">
        <v>79</v>
      </c>
      <c r="T14" s="31" t="s">
        <v>80</v>
      </c>
    </row>
    <row r="15" spans="3:20" ht="23.25" thickTop="1">
      <c r="C15" s="32" t="s">
        <v>26</v>
      </c>
      <c r="D15" s="32">
        <f>Instapklas!C11+'1ste kleuterklas'!C11+'2de kleuterklas'!C11+'3de kleuterklas'!C11+'1ste leerjaar'!C11+'2de leerjaar'!C11+'3de leerjaar'!C11+'4de leerjaar'!C11+'5de leerjaar'!C11+'6de leerjaar'!C11+Personeel!C11</f>
        <v>0</v>
      </c>
      <c r="E15" s="55" t="s">
        <v>81</v>
      </c>
      <c r="F15" s="56" t="str">
        <f>IF(Instapklas!D4&gt;0,"Ja","Nee")</f>
        <v>Nee</v>
      </c>
      <c r="J15" s="32" t="s">
        <v>26</v>
      </c>
      <c r="K15" s="33">
        <f>Instapklas!J11+'1ste kleuterklas'!J11+'2de kleuterklas'!J11+'3de kleuterklas'!J11+'1ste leerjaar'!J11+'2de leerjaar'!J11+'3de leerjaar'!J11+'4de leerjaar'!J11+'5de leerjaar'!J11+'6de leerjaar'!J11+Personeel!J11</f>
        <v>0</v>
      </c>
      <c r="L15" s="55" t="s">
        <v>81</v>
      </c>
      <c r="M15" s="56" t="str">
        <f>IF(Instapklas!K4&gt;0,"Ja","Nee")</f>
        <v>Nee</v>
      </c>
      <c r="Q15" s="32" t="s">
        <v>26</v>
      </c>
      <c r="R15" s="33">
        <f>Instapklas!T11+'1ste kleuterklas'!T11+'2de kleuterklas'!S11+'3de kleuterklas'!S11+'1ste leerjaar'!S11+'2de leerjaar'!S11+'3de leerjaar'!S11+'4de leerjaar'!S11+'5de leerjaar'!S11+'6de leerjaar'!S11+Personeel!S11</f>
        <v>0</v>
      </c>
      <c r="S15" s="55" t="s">
        <v>81</v>
      </c>
      <c r="T15" s="56" t="str">
        <f>IF(Instapklas!U4&gt;0,"Ja","Nee")</f>
        <v>Nee</v>
      </c>
    </row>
    <row r="16" spans="3:20" ht="22.5">
      <c r="C16" s="32" t="s">
        <v>4</v>
      </c>
      <c r="D16" s="32">
        <f>Instapklas!C12+'1ste kleuterklas'!C12+'2de kleuterklas'!C12+'3de kleuterklas'!C12+'1ste leerjaar'!C12+'2de leerjaar'!C12+'3de leerjaar'!C12+'4de leerjaar'!C12+'5de leerjaar'!C12+'6de leerjaar'!C12+Personeel!C12</f>
        <v>0</v>
      </c>
      <c r="E16" s="57" t="s">
        <v>82</v>
      </c>
      <c r="F16" s="58" t="str">
        <f>IF('1ste kleuterklas'!D4&gt;0,"Ja","Nee")</f>
        <v>Nee</v>
      </c>
      <c r="J16" s="32" t="s">
        <v>4</v>
      </c>
      <c r="K16" s="33">
        <f>Instapklas!J12+'1ste kleuterklas'!J12+'2de kleuterklas'!J12+'3de kleuterklas'!J12+'1ste leerjaar'!J12+'2de leerjaar'!J12+'3de leerjaar'!J12+'4de leerjaar'!J12+'5de leerjaar'!J12+'6de leerjaar'!J12+Personeel!J12</f>
        <v>0</v>
      </c>
      <c r="L16" s="57" t="s">
        <v>82</v>
      </c>
      <c r="M16" s="58" t="str">
        <f>IF('1ste kleuterklas'!K4&gt;0,"Ja","Nee")</f>
        <v>Nee</v>
      </c>
      <c r="Q16" s="32" t="s">
        <v>4</v>
      </c>
      <c r="R16" s="33">
        <f>Instapklas!T12+'1ste kleuterklas'!T12+'2de kleuterklas'!S12+'3de kleuterklas'!S12+'1ste leerjaar'!S12+'2de leerjaar'!S12+'3de leerjaar'!S12+'4de leerjaar'!S12+'5de leerjaar'!S12+'6de leerjaar'!S12+Personeel!S12</f>
        <v>0</v>
      </c>
      <c r="S16" s="57" t="s">
        <v>82</v>
      </c>
      <c r="T16" s="58" t="str">
        <f>IF('1ste kleuterklas'!U4&gt;0,"Ja","Nee")</f>
        <v>Nee</v>
      </c>
    </row>
    <row r="17" spans="3:20" ht="22.5">
      <c r="C17" s="32" t="s">
        <v>5</v>
      </c>
      <c r="D17" s="32">
        <f>Instapklas!C13+'1ste kleuterklas'!C13+'2de kleuterklas'!C13+'3de kleuterklas'!C13+'1ste leerjaar'!C13+'2de leerjaar'!C13+'3de leerjaar'!C13+'4de leerjaar'!C13+'5de leerjaar'!C13+'6de leerjaar'!C13+Personeel!C13</f>
        <v>0</v>
      </c>
      <c r="E17" s="57" t="s">
        <v>83</v>
      </c>
      <c r="F17" s="58" t="str">
        <f>IF('2de kleuterklas'!D4&gt;0,"Ja","Nee")</f>
        <v>Nee</v>
      </c>
      <c r="J17" s="32" t="s">
        <v>5</v>
      </c>
      <c r="K17" s="33">
        <f>Instapklas!J13+'1ste kleuterklas'!J13+'2de kleuterklas'!J13+'3de kleuterklas'!J13+'1ste leerjaar'!J13+'2de leerjaar'!J13+'3de leerjaar'!J13+'4de leerjaar'!J13+'5de leerjaar'!J13+'6de leerjaar'!J13+Personeel!J13</f>
        <v>0</v>
      </c>
      <c r="L17" s="57" t="s">
        <v>83</v>
      </c>
      <c r="M17" s="58" t="str">
        <f>IF('2de kleuterklas'!K4&gt;0,"Ja","Nee")</f>
        <v>Nee</v>
      </c>
      <c r="Q17" s="32" t="s">
        <v>5</v>
      </c>
      <c r="R17" s="33">
        <f>Instapklas!T13+'1ste kleuterklas'!T13+'2de kleuterklas'!S13+'3de kleuterklas'!S13+'1ste leerjaar'!S13+'2de leerjaar'!S13+'3de leerjaar'!S13+'4de leerjaar'!S13+'5de leerjaar'!S13+'6de leerjaar'!S13+Personeel!S13</f>
        <v>0</v>
      </c>
      <c r="S17" s="57" t="s">
        <v>83</v>
      </c>
      <c r="T17" s="58" t="str">
        <f>IF('2de kleuterklas'!T4&gt;0,"Ja","Nee")</f>
        <v>Nee</v>
      </c>
    </row>
    <row r="18" spans="3:20" ht="22.5">
      <c r="C18" s="32" t="s">
        <v>8</v>
      </c>
      <c r="D18" s="32">
        <f>Instapklas!C14+'1ste kleuterklas'!C14+'2de kleuterklas'!C14+'3de kleuterklas'!C14+'1ste leerjaar'!C14+'2de leerjaar'!C14+'3de leerjaar'!C14+'4de leerjaar'!C14+'5de leerjaar'!C14+'6de leerjaar'!C14+Personeel!C14</f>
        <v>0</v>
      </c>
      <c r="E18" s="57" t="s">
        <v>84</v>
      </c>
      <c r="F18" s="58" t="str">
        <f>IF('2de kleuterklas'!D4&gt;0,"Ja","Nee")</f>
        <v>Nee</v>
      </c>
      <c r="J18" s="32" t="s">
        <v>8</v>
      </c>
      <c r="K18" s="33">
        <f>Instapklas!J14+'1ste kleuterklas'!J14+'2de kleuterklas'!J14+'3de kleuterklas'!J14+'1ste leerjaar'!J14+'2de leerjaar'!J14+'3de leerjaar'!J14+'4de leerjaar'!J14+'5de leerjaar'!J14+'6de leerjaar'!J14+Personeel!J14</f>
        <v>0</v>
      </c>
      <c r="L18" s="57" t="s">
        <v>84</v>
      </c>
      <c r="M18" s="58" t="str">
        <f>IF('2de kleuterklas'!K4&gt;0,"Ja","Nee")</f>
        <v>Nee</v>
      </c>
      <c r="Q18" s="32" t="s">
        <v>8</v>
      </c>
      <c r="R18" s="33">
        <f>Instapklas!T14+'1ste kleuterklas'!T14+'2de kleuterklas'!S14+'3de kleuterklas'!S14+'1ste leerjaar'!S14+'2de leerjaar'!S14+'3de leerjaar'!S14+'4de leerjaar'!S14+'5de leerjaar'!S14+'6de leerjaar'!S14+Personeel!S14</f>
        <v>0</v>
      </c>
      <c r="S18" s="57" t="s">
        <v>84</v>
      </c>
      <c r="T18" s="58" t="str">
        <f>IF('2de kleuterklas'!T4&gt;0,"Ja","Nee")</f>
        <v>Nee</v>
      </c>
    </row>
    <row r="19" spans="3:20" ht="22.5">
      <c r="C19" s="32" t="s">
        <v>2</v>
      </c>
      <c r="D19" s="32">
        <f>Instapklas!C15+'1ste kleuterklas'!C15+'2de kleuterklas'!C15+'3de kleuterklas'!C15+'1ste leerjaar'!C15+'2de leerjaar'!C15+'3de leerjaar'!C15+'4de leerjaar'!C15+'5de leerjaar'!C15+'6de leerjaar'!C15+Personeel!C15</f>
        <v>0</v>
      </c>
      <c r="E19" s="57" t="s">
        <v>85</v>
      </c>
      <c r="F19" s="58" t="str">
        <f>IF('3de kleuterklas'!D4&gt;0,"Ja","Nee")</f>
        <v>Nee</v>
      </c>
      <c r="J19" s="32" t="s">
        <v>2</v>
      </c>
      <c r="K19" s="33">
        <f>Instapklas!J15+'1ste kleuterklas'!J15+'2de kleuterklas'!J15+'3de kleuterklas'!J15+'1ste leerjaar'!J15+'2de leerjaar'!J15+'3de leerjaar'!J15+'4de leerjaar'!J15+'5de leerjaar'!J15+'6de leerjaar'!J15+Personeel!J15</f>
        <v>0</v>
      </c>
      <c r="L19" s="57" t="s">
        <v>85</v>
      </c>
      <c r="M19" s="58" t="str">
        <f>IF('3de kleuterklas'!K4&gt;0,"Ja","Nee")</f>
        <v>Nee</v>
      </c>
      <c r="Q19" s="32" t="s">
        <v>2</v>
      </c>
      <c r="R19" s="33">
        <f>Instapklas!T15+'1ste kleuterklas'!T15+'2de kleuterklas'!S15+'3de kleuterklas'!S15+'1ste leerjaar'!S15+'2de leerjaar'!S15+'3de leerjaar'!S15+'4de leerjaar'!S15+'5de leerjaar'!S15+'6de leerjaar'!S15+Personeel!S15</f>
        <v>0</v>
      </c>
      <c r="S19" s="57" t="s">
        <v>85</v>
      </c>
      <c r="T19" s="58" t="str">
        <f>IF('3de kleuterklas'!T4&gt;0,"Ja","Nee")</f>
        <v>Nee</v>
      </c>
    </row>
    <row r="20" spans="3:20" ht="23.25" thickBot="1">
      <c r="C20" s="34" t="s">
        <v>3</v>
      </c>
      <c r="D20" s="32">
        <f>Instapklas!C16+'1ste kleuterklas'!C16+'2de kleuterklas'!C16+'3de kleuterklas'!C16+'1ste leerjaar'!C16+'2de leerjaar'!C16+'3de leerjaar'!C16+'4de leerjaar'!C16+'5de leerjaar'!C16+'6de leerjaar'!C16+Personeel!C16</f>
        <v>0</v>
      </c>
      <c r="E20" s="57" t="s">
        <v>86</v>
      </c>
      <c r="F20" s="58" t="str">
        <f>IF('1ste leerjaar'!D4&gt;0,"Ja","Nee")</f>
        <v>Nee</v>
      </c>
      <c r="J20" s="34" t="s">
        <v>3</v>
      </c>
      <c r="K20" s="33">
        <f>Instapklas!J16+'1ste kleuterklas'!J16+'2de kleuterklas'!J16+'3de kleuterklas'!J16+'1ste leerjaar'!J16+'2de leerjaar'!J16+'3de leerjaar'!J16+'4de leerjaar'!J16+'5de leerjaar'!J16+'6de leerjaar'!J16+Personeel!J16</f>
        <v>0</v>
      </c>
      <c r="L20" s="57" t="s">
        <v>86</v>
      </c>
      <c r="M20" s="58" t="str">
        <f>IF('1ste leerjaar'!K4&gt;0,"Ja","Nee")</f>
        <v>Nee</v>
      </c>
      <c r="Q20" s="34" t="s">
        <v>3</v>
      </c>
      <c r="R20" s="33">
        <f>Instapklas!T16+'1ste kleuterklas'!T16+'2de kleuterklas'!S16+'3de kleuterklas'!S16+'1ste leerjaar'!S16+'2de leerjaar'!S16+'3de leerjaar'!S16+'4de leerjaar'!S16+'5de leerjaar'!S16+'6de leerjaar'!S16+Personeel!S16</f>
        <v>0</v>
      </c>
      <c r="S20" s="57" t="s">
        <v>86</v>
      </c>
      <c r="T20" s="58" t="str">
        <f>IF('1ste leerjaar'!T4&gt;0,"Ja","Nee")</f>
        <v>Nee</v>
      </c>
    </row>
    <row r="21" spans="3:20" ht="24" thickBot="1" thickTop="1">
      <c r="C21" s="45" t="s">
        <v>6</v>
      </c>
      <c r="D21" s="45">
        <f>SUM(D15:D20)</f>
        <v>0</v>
      </c>
      <c r="E21" s="57" t="s">
        <v>87</v>
      </c>
      <c r="F21" s="58" t="str">
        <f>IF('3de leerjaar'!D4&gt;0,"Ja","Nee")</f>
        <v>Nee</v>
      </c>
      <c r="J21" s="45" t="s">
        <v>6</v>
      </c>
      <c r="K21" s="18">
        <f>SUM(K15:K20)</f>
        <v>0</v>
      </c>
      <c r="L21" s="57" t="s">
        <v>87</v>
      </c>
      <c r="M21" s="58" t="str">
        <f>IF('3de leerjaar'!K4&gt;0,"Ja","Nee")</f>
        <v>Nee</v>
      </c>
      <c r="Q21" s="45" t="s">
        <v>6</v>
      </c>
      <c r="R21" s="18">
        <f>SUM(R15:R20)</f>
        <v>0</v>
      </c>
      <c r="S21" s="57" t="s">
        <v>87</v>
      </c>
      <c r="T21" s="58" t="str">
        <f>IF('3de leerjaar'!T4&gt;0,"Ja","Nee")</f>
        <v>Nee</v>
      </c>
    </row>
    <row r="22" spans="5:20" ht="23.25" thickTop="1">
      <c r="E22" s="57" t="s">
        <v>88</v>
      </c>
      <c r="F22" s="58" t="str">
        <f>IF('4de leerjaar'!D4&gt;0,"Ja","Nee")</f>
        <v>Nee</v>
      </c>
      <c r="L22" s="57" t="s">
        <v>88</v>
      </c>
      <c r="M22" s="58" t="str">
        <f>IF('4de leerjaar'!K4&gt;0,"Ja","Nee")</f>
        <v>Nee</v>
      </c>
      <c r="S22" s="57" t="s">
        <v>88</v>
      </c>
      <c r="T22" s="58" t="str">
        <f>IF('4de leerjaar'!T4&gt;0,"Ja","Nee")</f>
        <v>Nee</v>
      </c>
    </row>
    <row r="23" spans="5:20" ht="22.5">
      <c r="E23" s="57" t="s">
        <v>89</v>
      </c>
      <c r="F23" s="58" t="str">
        <f>IF('5de leerjaar'!D4&gt;0,"Ja","Nee")</f>
        <v>Nee</v>
      </c>
      <c r="L23" s="57" t="s">
        <v>89</v>
      </c>
      <c r="M23" s="58" t="str">
        <f>IF('5de leerjaar'!K4&gt;0,"Ja","Nee")</f>
        <v>Nee</v>
      </c>
      <c r="S23" s="57" t="s">
        <v>89</v>
      </c>
      <c r="T23" s="58" t="str">
        <f>IF('5de leerjaar'!T4&gt;0,"Ja","Nee")</f>
        <v>Nee</v>
      </c>
    </row>
    <row r="24" spans="5:20" ht="22.5">
      <c r="E24" s="57" t="s">
        <v>90</v>
      </c>
      <c r="F24" s="58" t="str">
        <f>IF('6de leerjaar'!D4&gt;0,"Ja","Nee")</f>
        <v>Nee</v>
      </c>
      <c r="L24" s="57" t="s">
        <v>90</v>
      </c>
      <c r="M24" s="58" t="str">
        <f>IF('6de leerjaar'!K4&gt;0,"Ja","Nee")</f>
        <v>Nee</v>
      </c>
      <c r="S24" s="57" t="s">
        <v>90</v>
      </c>
      <c r="T24" s="58" t="str">
        <f>IF('6de leerjaar'!T4&gt;0,"Ja","Nee")</f>
        <v>Nee</v>
      </c>
    </row>
    <row r="25" spans="5:20" ht="23.25" thickBot="1">
      <c r="E25" s="59" t="s">
        <v>188</v>
      </c>
      <c r="F25" s="60" t="str">
        <f>IF(Personeel!D4&gt;0,"Ja","Nee")</f>
        <v>Nee</v>
      </c>
      <c r="L25" s="59" t="s">
        <v>188</v>
      </c>
      <c r="M25" s="60" t="str">
        <f>IF(Personeel!K4&gt;0,"Ja","Nee")</f>
        <v>Nee</v>
      </c>
      <c r="S25" s="59" t="s">
        <v>188</v>
      </c>
      <c r="T25" s="60" t="str">
        <f>IF(Personeel!T3&gt;0,"Ja","Nee")</f>
        <v>Nee</v>
      </c>
    </row>
    <row r="26" spans="3:17" ht="23.25" thickTop="1">
      <c r="C26" s="54" t="s">
        <v>29</v>
      </c>
      <c r="J26" s="54" t="s">
        <v>31</v>
      </c>
      <c r="Q26" s="54" t="s">
        <v>33</v>
      </c>
    </row>
    <row r="28" ht="15" thickBot="1"/>
    <row r="29" spans="3:18" ht="24" thickBot="1" thickTop="1">
      <c r="C29" s="30" t="s">
        <v>0</v>
      </c>
      <c r="D29" s="31" t="s">
        <v>191</v>
      </c>
      <c r="J29" s="30" t="s">
        <v>0</v>
      </c>
      <c r="K29" s="31" t="s">
        <v>191</v>
      </c>
      <c r="Q29" s="30" t="s">
        <v>0</v>
      </c>
      <c r="R29" s="31" t="s">
        <v>191</v>
      </c>
    </row>
    <row r="30" spans="3:18" ht="23.25" thickTop="1">
      <c r="C30" s="32" t="s">
        <v>26</v>
      </c>
      <c r="D30" s="33" t="e">
        <f aca="true" t="shared" si="0" ref="D30:D35">D15/$E$7</f>
        <v>#DIV/0!</v>
      </c>
      <c r="J30" s="32" t="s">
        <v>26</v>
      </c>
      <c r="K30" s="33" t="e">
        <f aca="true" t="shared" si="1" ref="K30:K35">K15/$L$7</f>
        <v>#DIV/0!</v>
      </c>
      <c r="Q30" s="32" t="s">
        <v>26</v>
      </c>
      <c r="R30" s="33" t="e">
        <f aca="true" t="shared" si="2" ref="R30:R35">R15/$S$7</f>
        <v>#DIV/0!</v>
      </c>
    </row>
    <row r="31" spans="3:18" ht="22.5">
      <c r="C31" s="32" t="s">
        <v>4</v>
      </c>
      <c r="D31" s="33" t="e">
        <f t="shared" si="0"/>
        <v>#DIV/0!</v>
      </c>
      <c r="J31" s="32" t="s">
        <v>4</v>
      </c>
      <c r="K31" s="33" t="e">
        <f t="shared" si="1"/>
        <v>#DIV/0!</v>
      </c>
      <c r="Q31" s="32" t="s">
        <v>4</v>
      </c>
      <c r="R31" s="33" t="e">
        <f t="shared" si="2"/>
        <v>#DIV/0!</v>
      </c>
    </row>
    <row r="32" spans="3:18" ht="22.5">
      <c r="C32" s="32" t="s">
        <v>5</v>
      </c>
      <c r="D32" s="33" t="e">
        <f t="shared" si="0"/>
        <v>#DIV/0!</v>
      </c>
      <c r="J32" s="32" t="s">
        <v>5</v>
      </c>
      <c r="K32" s="33" t="e">
        <f t="shared" si="1"/>
        <v>#DIV/0!</v>
      </c>
      <c r="Q32" s="32" t="s">
        <v>5</v>
      </c>
      <c r="R32" s="33" t="e">
        <f t="shared" si="2"/>
        <v>#DIV/0!</v>
      </c>
    </row>
    <row r="33" spans="3:18" ht="22.5">
      <c r="C33" s="32" t="s">
        <v>8</v>
      </c>
      <c r="D33" s="33" t="e">
        <f t="shared" si="0"/>
        <v>#DIV/0!</v>
      </c>
      <c r="J33" s="32" t="s">
        <v>8</v>
      </c>
      <c r="K33" s="33" t="e">
        <f t="shared" si="1"/>
        <v>#DIV/0!</v>
      </c>
      <c r="Q33" s="32" t="s">
        <v>8</v>
      </c>
      <c r="R33" s="33" t="e">
        <f t="shared" si="2"/>
        <v>#DIV/0!</v>
      </c>
    </row>
    <row r="34" spans="3:18" ht="22.5">
      <c r="C34" s="32" t="s">
        <v>2</v>
      </c>
      <c r="D34" s="33" t="e">
        <f t="shared" si="0"/>
        <v>#DIV/0!</v>
      </c>
      <c r="J34" s="32" t="s">
        <v>2</v>
      </c>
      <c r="K34" s="33" t="e">
        <f t="shared" si="1"/>
        <v>#DIV/0!</v>
      </c>
      <c r="Q34" s="32" t="s">
        <v>2</v>
      </c>
      <c r="R34" s="33" t="e">
        <f t="shared" si="2"/>
        <v>#DIV/0!</v>
      </c>
    </row>
    <row r="35" spans="3:18" ht="23.25" thickBot="1">
      <c r="C35" s="34" t="s">
        <v>3</v>
      </c>
      <c r="D35" s="44" t="e">
        <f t="shared" si="0"/>
        <v>#DIV/0!</v>
      </c>
      <c r="J35" s="34" t="s">
        <v>3</v>
      </c>
      <c r="K35" s="33" t="e">
        <f t="shared" si="1"/>
        <v>#DIV/0!</v>
      </c>
      <c r="Q35" s="34" t="s">
        <v>3</v>
      </c>
      <c r="R35" s="33" t="e">
        <f t="shared" si="2"/>
        <v>#DIV/0!</v>
      </c>
    </row>
    <row r="36" spans="3:18" ht="24" thickBot="1" thickTop="1">
      <c r="C36" s="61"/>
      <c r="D36" s="61"/>
      <c r="J36" s="61"/>
      <c r="K36" s="61"/>
      <c r="Q36" s="61"/>
      <c r="R36" s="61"/>
    </row>
    <row r="37" spans="3:18" ht="24" thickBot="1" thickTop="1">
      <c r="C37" s="62" t="s">
        <v>192</v>
      </c>
      <c r="D37" s="63" t="e">
        <f>D21/$E$8</f>
        <v>#DIV/0!</v>
      </c>
      <c r="J37" s="62" t="s">
        <v>23</v>
      </c>
      <c r="K37" s="63" t="e">
        <f>K21/$L$8</f>
        <v>#DIV/0!</v>
      </c>
      <c r="Q37" s="62" t="s">
        <v>23</v>
      </c>
      <c r="R37" s="63" t="e">
        <f>R21/$S$8</f>
        <v>#DIV/0!</v>
      </c>
    </row>
    <row r="38" spans="3:18" ht="15" hidden="1" thickTop="1">
      <c r="C38" s="64" t="s">
        <v>22</v>
      </c>
      <c r="D38" s="64" t="e">
        <f>100%-D37</f>
        <v>#DIV/0!</v>
      </c>
      <c r="J38" s="64" t="s">
        <v>22</v>
      </c>
      <c r="K38" s="64" t="e">
        <f>100%-K37</f>
        <v>#DIV/0!</v>
      </c>
      <c r="Q38" s="64" t="s">
        <v>22</v>
      </c>
      <c r="R38" s="64" t="e">
        <f>100%-R37</f>
        <v>#DIV/0!</v>
      </c>
    </row>
    <row r="39" ht="15" thickTop="1"/>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5" spans="10:11" ht="24.75">
      <c r="J65" s="110" t="s">
        <v>249</v>
      </c>
      <c r="K65" s="110"/>
    </row>
    <row r="66" spans="10:11" ht="24.75">
      <c r="J66" s="65" t="s">
        <v>186</v>
      </c>
      <c r="K66" s="20">
        <f>Personeel!B43</f>
        <v>0</v>
      </c>
    </row>
    <row r="68" spans="2:19" ht="15">
      <c r="B68" s="24" t="s">
        <v>24</v>
      </c>
      <c r="D68" s="24" t="s">
        <v>193</v>
      </c>
      <c r="E68" s="42">
        <f>Instapklas!D44+'1ste kleuterklas'!D44+'2de kleuterklas'!D44+'3de kleuterklas'!D44+'1ste leerjaar'!D44+'2de leerjaar'!D43+'3de leerjaar'!D44+'4de leerjaar'!D44+'5de leerjaar'!D44+'6de leerjaar'!D44+Personeel!D44</f>
        <v>0</v>
      </c>
      <c r="I68" s="24" t="s">
        <v>60</v>
      </c>
      <c r="K68" s="24" t="s">
        <v>193</v>
      </c>
      <c r="L68" s="42">
        <f>Instapklas!K44+'1ste kleuterklas'!K44+'2de kleuterklas'!K44+'3de kleuterklas'!K44+'1ste leerjaar'!K44+'2de leerjaar'!K44+'3de leerjaar'!K44+'4de leerjaar'!K44+'5de leerjaar'!K44+'6de leerjaar'!K44+Personeel!K44</f>
        <v>0</v>
      </c>
      <c r="P68" s="24" t="s">
        <v>60</v>
      </c>
      <c r="R68" s="24" t="s">
        <v>193</v>
      </c>
      <c r="S68" s="42">
        <f>Instapklas!U44+'1ste kleuterklas'!U44+'2de kleuterklas'!T44+'3de kleuterklas'!T44+'1ste leerjaar'!T44+'2de leerjaar'!T44+'3de leerjaar'!T44+'4de leerjaar'!T44+'5de leerjaar'!T44+'6de leerjaar'!T44+Personeel!T44</f>
        <v>0</v>
      </c>
    </row>
    <row r="69" spans="2:19" ht="15">
      <c r="B69" s="24" t="s">
        <v>12</v>
      </c>
      <c r="C69" s="5">
        <f>'Algemene gegevens'!C32</f>
        <v>0</v>
      </c>
      <c r="D69" s="24" t="s">
        <v>189</v>
      </c>
      <c r="E69" s="42">
        <f>Instapklas!D43+'1ste kleuterklas'!D43+'2de kleuterklas'!D43+'3de kleuterklas'!D43+'1ste leerjaar'!D43+'2de leerjaar'!D43+'3de leerjaar'!D43+'4de leerjaar'!D43+'5de leerjaar'!D43+'6de leerjaar'!D43+Personeel!D43</f>
        <v>0</v>
      </c>
      <c r="I69" s="24" t="s">
        <v>12</v>
      </c>
      <c r="J69" s="5">
        <f>'Algemene gegevens'!C38</f>
        <v>0</v>
      </c>
      <c r="K69" s="24" t="s">
        <v>189</v>
      </c>
      <c r="L69" s="42">
        <f>Instapklas!K43+'1ste kleuterklas'!K43+'2de kleuterklas'!K43+'3de kleuterklas'!K43+'1ste leerjaar'!K43+'2de leerjaar'!K43+'3de leerjaar'!K43+'4de leerjaar'!K43+'5de leerjaar'!K43+'6de leerjaar'!K43+Personeel!K43</f>
        <v>0</v>
      </c>
      <c r="P69" s="24" t="s">
        <v>12</v>
      </c>
      <c r="Q69" s="5">
        <f>'Algemene gegevens'!C44</f>
        <v>0</v>
      </c>
      <c r="R69" s="24" t="s">
        <v>189</v>
      </c>
      <c r="S69" s="42">
        <f>Instapklas!U43+'1ste kleuterklas'!U43+'2de kleuterklas'!T43+'3de kleuterklas'!T43+'1ste leerjaar'!T43+'2de leerjaar'!T43+'3de leerjaar'!T43+'4de leerjaar'!T43+'5de leerjaar'!T43+'6de leerjaar'!T43+Personeel!T43</f>
        <v>0</v>
      </c>
    </row>
    <row r="70" spans="4:19" ht="15">
      <c r="D70" s="24" t="s">
        <v>10</v>
      </c>
      <c r="E70" s="42">
        <f>Personeel!D45</f>
        <v>0</v>
      </c>
      <c r="K70" s="24" t="s">
        <v>10</v>
      </c>
      <c r="L70" s="42">
        <f>Personeel!K45</f>
        <v>0</v>
      </c>
      <c r="R70" s="24" t="s">
        <v>10</v>
      </c>
      <c r="S70" s="42">
        <f>Personeel!T45</f>
        <v>0</v>
      </c>
    </row>
    <row r="71" spans="4:19" ht="15">
      <c r="D71" s="24" t="s">
        <v>13</v>
      </c>
      <c r="E71" s="42">
        <f>Personeel!D46</f>
        <v>0</v>
      </c>
      <c r="K71" s="24" t="s">
        <v>13</v>
      </c>
      <c r="L71" s="42">
        <f>Personeel!K46</f>
        <v>0</v>
      </c>
      <c r="R71" s="24" t="s">
        <v>13</v>
      </c>
      <c r="S71" s="42">
        <f>Personeel!T46</f>
        <v>0</v>
      </c>
    </row>
    <row r="72" spans="3:17" ht="22.5">
      <c r="C72" s="54" t="s">
        <v>28</v>
      </c>
      <c r="J72" s="54" t="s">
        <v>30</v>
      </c>
      <c r="Q72" s="54" t="s">
        <v>32</v>
      </c>
    </row>
    <row r="74" ht="15" thickBot="1"/>
    <row r="75" spans="3:20" ht="24" thickBot="1" thickTop="1">
      <c r="C75" s="30" t="s">
        <v>0</v>
      </c>
      <c r="D75" s="31" t="s">
        <v>191</v>
      </c>
      <c r="E75" s="31" t="s">
        <v>79</v>
      </c>
      <c r="F75" s="31" t="s">
        <v>80</v>
      </c>
      <c r="J75" s="30" t="s">
        <v>0</v>
      </c>
      <c r="K75" s="31" t="s">
        <v>191</v>
      </c>
      <c r="L75" s="31" t="s">
        <v>79</v>
      </c>
      <c r="M75" s="31" t="s">
        <v>80</v>
      </c>
      <c r="Q75" s="30" t="s">
        <v>0</v>
      </c>
      <c r="R75" s="31" t="s">
        <v>191</v>
      </c>
      <c r="S75" s="31" t="s">
        <v>79</v>
      </c>
      <c r="T75" s="31" t="s">
        <v>80</v>
      </c>
    </row>
    <row r="76" spans="3:20" ht="23.25" thickTop="1">
      <c r="C76" s="32" t="s">
        <v>26</v>
      </c>
      <c r="D76" s="33">
        <f>+Instapklas!C51+'1ste kleuterklas'!C51+'2de kleuterklas'!C51+'3de kleuterklas'!C51+'1ste leerjaar'!C51+'2de leerjaar'!C51+'3de leerjaar'!C51+'4de leerjaar'!C51+'5de leerjaar'!C51+'6de leerjaar'!C51+Personeel!C51</f>
        <v>0</v>
      </c>
      <c r="E76" s="55" t="s">
        <v>81</v>
      </c>
      <c r="F76" s="56" t="str">
        <f>IF(Instapklas!D44&gt;0,"Ja","Nee")</f>
        <v>Nee</v>
      </c>
      <c r="J76" s="32" t="s">
        <v>26</v>
      </c>
      <c r="K76" s="33">
        <f>+Instapklas!J51+'1ste kleuterklas'!J51+'2de kleuterklas'!J51+'3de kleuterklas'!J51+'1ste leerjaar'!J51+'2de leerjaar'!J51+'3de leerjaar'!J51+'4de leerjaar'!J51+'5de leerjaar'!J51+'6de leerjaar'!J51+Personeel!J51</f>
        <v>0</v>
      </c>
      <c r="L76" s="55" t="s">
        <v>81</v>
      </c>
      <c r="M76" s="56" t="str">
        <f>IF(Instapklas!K44&gt;0,"Ja","Nee")</f>
        <v>Nee</v>
      </c>
      <c r="Q76" s="32" t="s">
        <v>26</v>
      </c>
      <c r="R76" s="33">
        <f>+Instapklas!T51+'1ste kleuterklas'!T51+'2de kleuterklas'!S51+'3de kleuterklas'!S51+'1ste leerjaar'!S51+'2de leerjaar'!S51+'3de leerjaar'!S51+'4de leerjaar'!S51+'5de leerjaar'!S51+'6de leerjaar'!S51+Personeel!S51</f>
        <v>0</v>
      </c>
      <c r="S76" s="55" t="s">
        <v>81</v>
      </c>
      <c r="T76" s="56" t="str">
        <f>IF(Instapklas!U44&gt;0,"Ja","Nee")</f>
        <v>Nee</v>
      </c>
    </row>
    <row r="77" spans="3:20" ht="22.5">
      <c r="C77" s="32" t="s">
        <v>4</v>
      </c>
      <c r="D77" s="33">
        <f>+Instapklas!C52+'1ste kleuterklas'!C52+'2de kleuterklas'!C52+'3de kleuterklas'!C52+'1ste leerjaar'!C52+'2de leerjaar'!C52+'3de leerjaar'!C52+'4de leerjaar'!C52+'5de leerjaar'!C52+'6de leerjaar'!C52+Personeel!C52</f>
        <v>0</v>
      </c>
      <c r="E77" s="57" t="s">
        <v>82</v>
      </c>
      <c r="F77" s="58" t="str">
        <f>IF('1ste kleuterklas'!D44&gt;0,"Ja","Nee")</f>
        <v>Nee</v>
      </c>
      <c r="J77" s="32" t="s">
        <v>4</v>
      </c>
      <c r="K77" s="33">
        <f>+Instapklas!J52+'1ste kleuterklas'!J52+'2de kleuterklas'!J52+'3de kleuterklas'!J52+'1ste leerjaar'!J52+'2de leerjaar'!J52+'3de leerjaar'!J52+'4de leerjaar'!J52+'5de leerjaar'!J52+'6de leerjaar'!J52+Personeel!J52</f>
        <v>0</v>
      </c>
      <c r="L77" s="57" t="s">
        <v>82</v>
      </c>
      <c r="M77" s="58" t="str">
        <f>IF('1ste kleuterklas'!K44&gt;0,"Ja","Nee")</f>
        <v>Nee</v>
      </c>
      <c r="Q77" s="32" t="s">
        <v>4</v>
      </c>
      <c r="R77" s="33">
        <f>+Instapklas!T52+'1ste kleuterklas'!T52+'2de kleuterklas'!S52+'3de kleuterklas'!S52+'1ste leerjaar'!S52+'2de leerjaar'!S52+'3de leerjaar'!S52+'4de leerjaar'!S52+'5de leerjaar'!S52+'6de leerjaar'!S52+Personeel!S52</f>
        <v>0</v>
      </c>
      <c r="S77" s="57" t="s">
        <v>82</v>
      </c>
      <c r="T77" s="58" t="str">
        <f>IF('1ste kleuterklas'!U44&gt;0,"Ja","Nee")</f>
        <v>Nee</v>
      </c>
    </row>
    <row r="78" spans="3:20" ht="22.5">
      <c r="C78" s="32" t="s">
        <v>5</v>
      </c>
      <c r="D78" s="33">
        <f>+Instapklas!C53+'1ste kleuterklas'!C53+'2de kleuterklas'!C53+'3de kleuterklas'!C53+'1ste leerjaar'!C53+'2de leerjaar'!C53+'3de leerjaar'!C53+'4de leerjaar'!C53+'5de leerjaar'!C53+'6de leerjaar'!C53+Personeel!C53</f>
        <v>0</v>
      </c>
      <c r="E78" s="57" t="s">
        <v>83</v>
      </c>
      <c r="F78" s="58" t="str">
        <f>IF('2de kleuterklas'!D44&gt;0,"Ja","Nee")</f>
        <v>Nee</v>
      </c>
      <c r="J78" s="32" t="s">
        <v>5</v>
      </c>
      <c r="K78" s="33">
        <f>+Instapklas!J53+'1ste kleuterklas'!J53+'2de kleuterklas'!J53+'3de kleuterklas'!J53+'1ste leerjaar'!J53+'2de leerjaar'!J53+'3de leerjaar'!J53+'4de leerjaar'!J53+'5de leerjaar'!J53+'6de leerjaar'!J53+Personeel!J53</f>
        <v>0</v>
      </c>
      <c r="L78" s="57" t="s">
        <v>83</v>
      </c>
      <c r="M78" s="58" t="str">
        <f>IF('2de kleuterklas'!K44&gt;0,"Ja","Nee")</f>
        <v>Nee</v>
      </c>
      <c r="Q78" s="32" t="s">
        <v>5</v>
      </c>
      <c r="R78" s="33">
        <f>+Instapklas!T53+'1ste kleuterklas'!T53+'2de kleuterklas'!S53+'3de kleuterklas'!S53+'1ste leerjaar'!S53+'2de leerjaar'!S53+'3de leerjaar'!S53+'4de leerjaar'!S53+'5de leerjaar'!S53+'6de leerjaar'!S53+Personeel!S53</f>
        <v>0</v>
      </c>
      <c r="S78" s="57" t="s">
        <v>83</v>
      </c>
      <c r="T78" s="58" t="str">
        <f>IF('2de kleuterklas'!T44&gt;0,"Ja","Nee")</f>
        <v>Nee</v>
      </c>
    </row>
    <row r="79" spans="3:20" ht="22.5">
      <c r="C79" s="32" t="s">
        <v>8</v>
      </c>
      <c r="D79" s="33">
        <f>+Instapklas!C54+'1ste kleuterklas'!C54+'2de kleuterklas'!C54+'3de kleuterklas'!C54+'1ste leerjaar'!C54+'2de leerjaar'!C54+'3de leerjaar'!C54+'4de leerjaar'!C54+'5de leerjaar'!C54+'6de leerjaar'!C54+Personeel!C54</f>
        <v>0</v>
      </c>
      <c r="E79" s="57" t="s">
        <v>84</v>
      </c>
      <c r="F79" s="58" t="str">
        <f>IF('2de kleuterklas'!D44&gt;0,"Ja","Nee")</f>
        <v>Nee</v>
      </c>
      <c r="J79" s="32" t="s">
        <v>8</v>
      </c>
      <c r="K79" s="33">
        <f>+Instapklas!J54+'1ste kleuterklas'!J54+'2de kleuterklas'!J54+'3de kleuterklas'!J54+'1ste leerjaar'!J54+'2de leerjaar'!J54+'3de leerjaar'!J54+'4de leerjaar'!J54+'5de leerjaar'!J54+'6de leerjaar'!J54+Personeel!J54</f>
        <v>0</v>
      </c>
      <c r="L79" s="57" t="s">
        <v>84</v>
      </c>
      <c r="M79" s="58" t="str">
        <f>IF('2de kleuterklas'!K44&gt;0,"Ja","Nee")</f>
        <v>Nee</v>
      </c>
      <c r="Q79" s="32" t="s">
        <v>8</v>
      </c>
      <c r="R79" s="33">
        <f>+Instapklas!T54+'1ste kleuterklas'!T54+'2de kleuterklas'!S54+'3de kleuterklas'!S54+'1ste leerjaar'!S54+'2de leerjaar'!S54+'3de leerjaar'!S54+'4de leerjaar'!S54+'5de leerjaar'!S54+'6de leerjaar'!S54+Personeel!S54</f>
        <v>0</v>
      </c>
      <c r="S79" s="57" t="s">
        <v>84</v>
      </c>
      <c r="T79" s="58" t="str">
        <f>IF('2de kleuterklas'!T44&gt;0,"Ja","Nee")</f>
        <v>Nee</v>
      </c>
    </row>
    <row r="80" spans="3:20" ht="22.5">
      <c r="C80" s="32" t="s">
        <v>2</v>
      </c>
      <c r="D80" s="33">
        <f>+Instapklas!C55+'1ste kleuterklas'!C55+'2de kleuterklas'!C55+'3de kleuterklas'!C55+'1ste leerjaar'!C55+'2de leerjaar'!C55+'3de leerjaar'!C55+'4de leerjaar'!C55+'5de leerjaar'!C55+'6de leerjaar'!C55+Personeel!C55</f>
        <v>0</v>
      </c>
      <c r="E80" s="57" t="s">
        <v>85</v>
      </c>
      <c r="F80" s="58" t="str">
        <f>IF('3de kleuterklas'!D44&gt;0,"Ja","Nee")</f>
        <v>Nee</v>
      </c>
      <c r="J80" s="32" t="s">
        <v>2</v>
      </c>
      <c r="K80" s="33">
        <f>+Instapklas!J55+'1ste kleuterklas'!J55+'2de kleuterklas'!J55+'3de kleuterklas'!J55+'1ste leerjaar'!J55+'2de leerjaar'!J55+'3de leerjaar'!J55+'4de leerjaar'!J55+'5de leerjaar'!J55+'6de leerjaar'!J55+Personeel!J55</f>
        <v>0</v>
      </c>
      <c r="L80" s="57" t="s">
        <v>85</v>
      </c>
      <c r="M80" s="58" t="str">
        <f>IF('3de kleuterklas'!K44&gt;0,"Ja","Nee")</f>
        <v>Nee</v>
      </c>
      <c r="Q80" s="32" t="s">
        <v>2</v>
      </c>
      <c r="R80" s="33">
        <f>+Instapklas!T55+'1ste kleuterklas'!T55+'2de kleuterklas'!S55+'3de kleuterklas'!S55+'1ste leerjaar'!S55+'2de leerjaar'!S55+'3de leerjaar'!S55+'4de leerjaar'!S55+'5de leerjaar'!S55+'6de leerjaar'!S55+Personeel!S55</f>
        <v>0</v>
      </c>
      <c r="S80" s="57" t="s">
        <v>85</v>
      </c>
      <c r="T80" s="58" t="str">
        <f>IF('3de kleuterklas'!T44&gt;0,"Ja","Nee")</f>
        <v>Nee</v>
      </c>
    </row>
    <row r="81" spans="3:20" ht="23.25" thickBot="1">
      <c r="C81" s="34" t="s">
        <v>3</v>
      </c>
      <c r="D81" s="33">
        <f>+Instapklas!C56+'1ste kleuterklas'!C56+'2de kleuterklas'!C56+'3de kleuterklas'!C56+'1ste leerjaar'!C56+'2de leerjaar'!C56+'3de leerjaar'!C56+'4de leerjaar'!C56+'5de leerjaar'!C56+'6de leerjaar'!C56+Personeel!C56</f>
        <v>0</v>
      </c>
      <c r="E81" s="57" t="s">
        <v>86</v>
      </c>
      <c r="F81" s="58" t="str">
        <f>IF('1ste leerjaar'!D44&gt;0,"Ja","Nee")</f>
        <v>Nee</v>
      </c>
      <c r="J81" s="34" t="s">
        <v>3</v>
      </c>
      <c r="K81" s="33">
        <f>+Instapklas!J56+'1ste kleuterklas'!J56+'2de kleuterklas'!J56+'3de kleuterklas'!J56+'1ste leerjaar'!J56+'2de leerjaar'!J56+'3de leerjaar'!J56+'4de leerjaar'!J56+'5de leerjaar'!J56+'6de leerjaar'!J56+Personeel!J56</f>
        <v>0</v>
      </c>
      <c r="L81" s="57" t="s">
        <v>86</v>
      </c>
      <c r="M81" s="58" t="str">
        <f>IF('1ste leerjaar'!K44&gt;0,"Ja","Nee")</f>
        <v>Nee</v>
      </c>
      <c r="Q81" s="34" t="s">
        <v>3</v>
      </c>
      <c r="R81" s="33">
        <f>+Instapklas!T56+'1ste kleuterklas'!T56+'2de kleuterklas'!S56+'3de kleuterklas'!S56+'1ste leerjaar'!S56+'2de leerjaar'!S56+'3de leerjaar'!S56+'4de leerjaar'!S56+'5de leerjaar'!S56+'6de leerjaar'!S56+Personeel!S56</f>
        <v>0</v>
      </c>
      <c r="S81" s="57" t="s">
        <v>86</v>
      </c>
      <c r="T81" s="58" t="str">
        <f>IF('1ste leerjaar'!T44&gt;0,"Ja","Nee")</f>
        <v>Nee</v>
      </c>
    </row>
    <row r="82" spans="3:20" ht="24" thickBot="1" thickTop="1">
      <c r="C82" s="45" t="s">
        <v>6</v>
      </c>
      <c r="D82" s="18">
        <f>SUM(D76:D81)</f>
        <v>0</v>
      </c>
      <c r="E82" s="57" t="s">
        <v>87</v>
      </c>
      <c r="F82" s="58" t="str">
        <f>IF('3de leerjaar'!D44&gt;0,"Ja","Nee")</f>
        <v>Nee</v>
      </c>
      <c r="J82" s="45" t="s">
        <v>6</v>
      </c>
      <c r="K82" s="18">
        <f>SUM(K76:K81)</f>
        <v>0</v>
      </c>
      <c r="L82" s="57" t="s">
        <v>87</v>
      </c>
      <c r="M82" s="58" t="str">
        <f>IF('3de leerjaar'!K44&gt;0,"Ja","Nee")</f>
        <v>Nee</v>
      </c>
      <c r="Q82" s="45" t="s">
        <v>6</v>
      </c>
      <c r="R82" s="18">
        <f>SUM(R76:R81)</f>
        <v>0</v>
      </c>
      <c r="S82" s="57" t="s">
        <v>87</v>
      </c>
      <c r="T82" s="58" t="str">
        <f>IF('3de leerjaar'!T44&gt;0,"Ja","Nee")</f>
        <v>Nee</v>
      </c>
    </row>
    <row r="83" spans="5:20" ht="23.25" thickTop="1">
      <c r="E83" s="57" t="s">
        <v>88</v>
      </c>
      <c r="F83" s="58" t="str">
        <f>IF('4de leerjaar'!D44&gt;0,"Ja","Nee")</f>
        <v>Nee</v>
      </c>
      <c r="L83" s="57" t="s">
        <v>88</v>
      </c>
      <c r="M83" s="58" t="str">
        <f>IF('4de leerjaar'!K44&gt;0,"Ja","Nee")</f>
        <v>Nee</v>
      </c>
      <c r="S83" s="57" t="s">
        <v>88</v>
      </c>
      <c r="T83" s="58" t="str">
        <f>IF('4de leerjaar'!T44&gt;0,"Ja","Nee")</f>
        <v>Nee</v>
      </c>
    </row>
    <row r="84" spans="5:20" ht="22.5">
      <c r="E84" s="57" t="s">
        <v>89</v>
      </c>
      <c r="F84" s="58" t="str">
        <f>IF('5de leerjaar'!D44&gt;0,"Ja","Nee")</f>
        <v>Nee</v>
      </c>
      <c r="L84" s="57" t="s">
        <v>89</v>
      </c>
      <c r="M84" s="58" t="str">
        <f>IF('5de leerjaar'!K44&gt;0,"Ja","Nee")</f>
        <v>Nee</v>
      </c>
      <c r="S84" s="57" t="s">
        <v>89</v>
      </c>
      <c r="T84" s="58" t="str">
        <f>IF('5de leerjaar'!T44&gt;0,"Ja","Nee")</f>
        <v>Nee</v>
      </c>
    </row>
    <row r="85" spans="5:20" ht="23.25" thickBot="1">
      <c r="E85" s="57" t="s">
        <v>90</v>
      </c>
      <c r="F85" s="58" t="str">
        <f>IF('6de leerjaar'!D44&gt;0,"Ja","Nee")</f>
        <v>Nee</v>
      </c>
      <c r="L85" s="57" t="s">
        <v>90</v>
      </c>
      <c r="M85" s="58" t="str">
        <f>IF('6de leerjaar'!K44&gt;0,"Ja","Nee")</f>
        <v>Nee</v>
      </c>
      <c r="S85" s="66" t="s">
        <v>90</v>
      </c>
      <c r="T85" s="60" t="str">
        <f>IF('6de leerjaar'!T44&gt;0,"Ja","Nee")</f>
        <v>Nee</v>
      </c>
    </row>
    <row r="86" spans="5:13" ht="24" thickBot="1" thickTop="1">
      <c r="E86" s="59" t="s">
        <v>188</v>
      </c>
      <c r="F86" s="60" t="str">
        <f>IF(Personeel!D44&gt;0,"Ja","Nee")</f>
        <v>Nee</v>
      </c>
      <c r="L86" s="59" t="s">
        <v>188</v>
      </c>
      <c r="M86" s="60" t="str">
        <f>IF(Personeel!K44&gt;0,"Ja","Nee")</f>
        <v>Nee</v>
      </c>
    </row>
    <row r="87" spans="3:17" ht="23.25" thickTop="1">
      <c r="C87" s="54" t="s">
        <v>29</v>
      </c>
      <c r="J87" s="54" t="s">
        <v>31</v>
      </c>
      <c r="Q87" s="54" t="s">
        <v>33</v>
      </c>
    </row>
    <row r="89" ht="15" thickBot="1"/>
    <row r="90" spans="3:18" ht="24" thickBot="1" thickTop="1">
      <c r="C90" s="30" t="s">
        <v>0</v>
      </c>
      <c r="D90" s="31" t="s">
        <v>191</v>
      </c>
      <c r="J90" s="30" t="s">
        <v>0</v>
      </c>
      <c r="K90" s="31" t="s">
        <v>191</v>
      </c>
      <c r="Q90" s="30" t="s">
        <v>0</v>
      </c>
      <c r="R90" s="31" t="s">
        <v>191</v>
      </c>
    </row>
    <row r="91" spans="3:18" ht="23.25" thickTop="1">
      <c r="C91" s="32" t="s">
        <v>26</v>
      </c>
      <c r="D91" s="33" t="e">
        <f>D76/$E$7</f>
        <v>#DIV/0!</v>
      </c>
      <c r="J91" s="32" t="s">
        <v>26</v>
      </c>
      <c r="K91" s="33" t="e">
        <f>K76/$L$7</f>
        <v>#DIV/0!</v>
      </c>
      <c r="Q91" s="32" t="s">
        <v>26</v>
      </c>
      <c r="R91" s="33" t="e">
        <f>R76/$S$7</f>
        <v>#DIV/0!</v>
      </c>
    </row>
    <row r="92" spans="3:18" ht="22.5">
      <c r="C92" s="32" t="s">
        <v>4</v>
      </c>
      <c r="D92" s="33" t="e">
        <f aca="true" t="shared" si="3" ref="D92:D96">D77/$E$7</f>
        <v>#DIV/0!</v>
      </c>
      <c r="J92" s="32" t="s">
        <v>4</v>
      </c>
      <c r="K92" s="33" t="e">
        <f aca="true" t="shared" si="4" ref="K92:K96">K77/$L$7</f>
        <v>#DIV/0!</v>
      </c>
      <c r="Q92" s="32" t="s">
        <v>4</v>
      </c>
      <c r="R92" s="33" t="e">
        <f aca="true" t="shared" si="5" ref="R92:R96">R77/$S$7</f>
        <v>#DIV/0!</v>
      </c>
    </row>
    <row r="93" spans="3:18" ht="22.5">
      <c r="C93" s="32" t="s">
        <v>5</v>
      </c>
      <c r="D93" s="33" t="e">
        <f t="shared" si="3"/>
        <v>#DIV/0!</v>
      </c>
      <c r="J93" s="32" t="s">
        <v>5</v>
      </c>
      <c r="K93" s="33" t="e">
        <f t="shared" si="4"/>
        <v>#DIV/0!</v>
      </c>
      <c r="Q93" s="32" t="s">
        <v>5</v>
      </c>
      <c r="R93" s="33" t="e">
        <f t="shared" si="5"/>
        <v>#DIV/0!</v>
      </c>
    </row>
    <row r="94" spans="3:18" ht="22.5">
      <c r="C94" s="32" t="s">
        <v>8</v>
      </c>
      <c r="D94" s="33" t="e">
        <f t="shared" si="3"/>
        <v>#DIV/0!</v>
      </c>
      <c r="J94" s="32" t="s">
        <v>8</v>
      </c>
      <c r="K94" s="33" t="e">
        <f t="shared" si="4"/>
        <v>#DIV/0!</v>
      </c>
      <c r="Q94" s="32" t="s">
        <v>8</v>
      </c>
      <c r="R94" s="33" t="e">
        <f t="shared" si="5"/>
        <v>#DIV/0!</v>
      </c>
    </row>
    <row r="95" spans="3:18" ht="22.5">
      <c r="C95" s="32" t="s">
        <v>2</v>
      </c>
      <c r="D95" s="33" t="e">
        <f t="shared" si="3"/>
        <v>#DIV/0!</v>
      </c>
      <c r="J95" s="32" t="s">
        <v>2</v>
      </c>
      <c r="K95" s="33" t="e">
        <f t="shared" si="4"/>
        <v>#DIV/0!</v>
      </c>
      <c r="Q95" s="32" t="s">
        <v>2</v>
      </c>
      <c r="R95" s="33" t="e">
        <f t="shared" si="5"/>
        <v>#DIV/0!</v>
      </c>
    </row>
    <row r="96" spans="3:18" ht="23.25" thickBot="1">
      <c r="C96" s="34" t="s">
        <v>3</v>
      </c>
      <c r="D96" s="44" t="e">
        <f t="shared" si="3"/>
        <v>#DIV/0!</v>
      </c>
      <c r="J96" s="34" t="s">
        <v>3</v>
      </c>
      <c r="K96" s="33" t="e">
        <f t="shared" si="4"/>
        <v>#DIV/0!</v>
      </c>
      <c r="Q96" s="34" t="s">
        <v>3</v>
      </c>
      <c r="R96" s="33" t="e">
        <f t="shared" si="5"/>
        <v>#DIV/0!</v>
      </c>
    </row>
    <row r="97" spans="3:18" ht="24" thickBot="1" thickTop="1">
      <c r="C97" s="61"/>
      <c r="D97" s="61"/>
      <c r="J97" s="61"/>
      <c r="K97" s="61"/>
      <c r="Q97" s="61"/>
      <c r="R97" s="61"/>
    </row>
    <row r="98" spans="3:18" ht="24" thickBot="1" thickTop="1">
      <c r="C98" s="62" t="s">
        <v>23</v>
      </c>
      <c r="D98" s="63" t="e">
        <f>D82/E69</f>
        <v>#DIV/0!</v>
      </c>
      <c r="J98" s="62" t="s">
        <v>23</v>
      </c>
      <c r="K98" s="63" t="e">
        <f>K82/L69</f>
        <v>#DIV/0!</v>
      </c>
      <c r="Q98" s="62" t="s">
        <v>23</v>
      </c>
      <c r="R98" s="63" t="e">
        <f>R82/S69</f>
        <v>#DIV/0!</v>
      </c>
    </row>
    <row r="99" spans="3:18" ht="14.25" customHeight="1" hidden="1">
      <c r="C99" s="64" t="s">
        <v>22</v>
      </c>
      <c r="D99" s="64" t="e">
        <f>100%-D98</f>
        <v>#DIV/0!</v>
      </c>
      <c r="J99" s="64" t="s">
        <v>22</v>
      </c>
      <c r="K99" s="64" t="e">
        <f>100%-K98</f>
        <v>#DIV/0!</v>
      </c>
      <c r="Q99" s="64" t="s">
        <v>22</v>
      </c>
      <c r="R99" s="64" t="e">
        <f>100%-R98</f>
        <v>#DIV/0!</v>
      </c>
    </row>
    <row r="100" ht="15" thickTop="1"/>
    <row r="159" ht="15" hidden="1"/>
  </sheetData>
  <mergeCells count="3">
    <mergeCell ref="J4:K4"/>
    <mergeCell ref="J65:K65"/>
    <mergeCell ref="D2:D4"/>
  </mergeCells>
  <conditionalFormatting sqref="D37">
    <cfRule type="cellIs" priority="122" dxfId="220" operator="between">
      <formula>0.2</formula>
      <formula>0.499</formula>
    </cfRule>
    <cfRule type="cellIs" priority="131" dxfId="0" operator="greaterThan">
      <formula>1</formula>
    </cfRule>
    <cfRule type="cellIs" priority="132" dxfId="0" operator="lessThan">
      <formula>0.2</formula>
    </cfRule>
    <cfRule type="cellIs" priority="133" dxfId="210" operator="between">
      <formula>0.5</formula>
      <formula>0.949</formula>
    </cfRule>
    <cfRule type="cellIs" priority="134" dxfId="216" operator="between">
      <formula>0.95</formula>
      <formula>0.999</formula>
    </cfRule>
    <cfRule type="cellIs" priority="135" dxfId="215" operator="equal">
      <formula>1</formula>
    </cfRule>
  </conditionalFormatting>
  <conditionalFormatting sqref="D30:D37">
    <cfRule type="containsErrors" priority="127" dxfId="0">
      <formula>ISERROR(D30)</formula>
    </cfRule>
  </conditionalFormatting>
  <conditionalFormatting sqref="E8">
    <cfRule type="cellIs" priority="118" dxfId="0" operator="lessThan">
      <formula>$E$7</formula>
    </cfRule>
  </conditionalFormatting>
  <conditionalFormatting sqref="E7">
    <cfRule type="containsBlanks" priority="119" dxfId="0">
      <formula>LEN(TRIM(E7))=0</formula>
    </cfRule>
    <cfRule type="cellIs" priority="120" dxfId="210" operator="lessThan">
      <formula>$E$8</formula>
    </cfRule>
  </conditionalFormatting>
  <conditionalFormatting sqref="K37">
    <cfRule type="cellIs" priority="109" dxfId="220" operator="between">
      <formula>0.2</formula>
      <formula>0.499</formula>
    </cfRule>
    <cfRule type="cellIs" priority="112" dxfId="0" operator="greaterThan">
      <formula>1</formula>
    </cfRule>
    <cfRule type="cellIs" priority="113" dxfId="0" operator="lessThan">
      <formula>0.2</formula>
    </cfRule>
    <cfRule type="cellIs" priority="114" dxfId="210" operator="between">
      <formula>0.5</formula>
      <formula>0.949</formula>
    </cfRule>
    <cfRule type="cellIs" priority="115" dxfId="216" operator="between">
      <formula>0.95</formula>
      <formula>0.999</formula>
    </cfRule>
    <cfRule type="cellIs" priority="116" dxfId="215" operator="equal">
      <formula>1</formula>
    </cfRule>
  </conditionalFormatting>
  <conditionalFormatting sqref="K30:K37">
    <cfRule type="containsErrors" priority="111" dxfId="0">
      <formula>ISERROR(K30)</formula>
    </cfRule>
  </conditionalFormatting>
  <conditionalFormatting sqref="L7">
    <cfRule type="containsBlanks" priority="107" dxfId="0">
      <formula>LEN(TRIM(L7))=0</formula>
    </cfRule>
    <cfRule type="cellIs" priority="108" dxfId="210" operator="lessThan">
      <formula>$L$8</formula>
    </cfRule>
  </conditionalFormatting>
  <conditionalFormatting sqref="R37">
    <cfRule type="cellIs" priority="97" dxfId="220" operator="between">
      <formula>0.2</formula>
      <formula>0.499</formula>
    </cfRule>
    <cfRule type="cellIs" priority="100" dxfId="0" operator="greaterThan">
      <formula>1</formula>
    </cfRule>
    <cfRule type="cellIs" priority="101" dxfId="0" operator="lessThan">
      <formula>0.2</formula>
    </cfRule>
    <cfRule type="cellIs" priority="102" dxfId="210" operator="between">
      <formula>0.5</formula>
      <formula>0.949</formula>
    </cfRule>
    <cfRule type="cellIs" priority="103" dxfId="216" operator="between">
      <formula>0.95</formula>
      <formula>0.999</formula>
    </cfRule>
    <cfRule type="cellIs" priority="104" dxfId="215" operator="equal">
      <formula>1</formula>
    </cfRule>
  </conditionalFormatting>
  <conditionalFormatting sqref="R30:R37">
    <cfRule type="containsErrors" priority="99" dxfId="0">
      <formula>ISERROR(R30)</formula>
    </cfRule>
  </conditionalFormatting>
  <conditionalFormatting sqref="S7">
    <cfRule type="cellIs" priority="96" dxfId="210" operator="lessThan">
      <formula>$S$8</formula>
    </cfRule>
    <cfRule type="containsBlanks" priority="138" dxfId="0">
      <formula>LEN(TRIM(S7))=0</formula>
    </cfRule>
  </conditionalFormatting>
  <conditionalFormatting sqref="D98">
    <cfRule type="cellIs" priority="38" dxfId="220" operator="between">
      <formula>0.2</formula>
      <formula>0.499</formula>
    </cfRule>
    <cfRule type="cellIs" priority="40" dxfId="0" operator="greaterThan">
      <formula>1</formula>
    </cfRule>
    <cfRule type="cellIs" priority="41" dxfId="0" operator="lessThan">
      <formula>0.2</formula>
    </cfRule>
    <cfRule type="cellIs" priority="42" dxfId="210" operator="between">
      <formula>0.5</formula>
      <formula>0.949</formula>
    </cfRule>
    <cfRule type="cellIs" priority="43" dxfId="216" operator="between">
      <formula>0.95</formula>
      <formula>0.999</formula>
    </cfRule>
    <cfRule type="cellIs" priority="44" dxfId="215" operator="equal">
      <formula>1</formula>
    </cfRule>
  </conditionalFormatting>
  <conditionalFormatting sqref="D91:D98">
    <cfRule type="containsErrors" priority="39" dxfId="0">
      <formula>ISERROR(D91)</formula>
    </cfRule>
  </conditionalFormatting>
  <conditionalFormatting sqref="E68">
    <cfRule type="containsBlanks" priority="36" dxfId="0">
      <formula>LEN(TRIM(E68))=0</formula>
    </cfRule>
    <cfRule type="cellIs" priority="37" dxfId="210" operator="lessThan">
      <formula>$E$69</formula>
    </cfRule>
  </conditionalFormatting>
  <conditionalFormatting sqref="K98">
    <cfRule type="cellIs" priority="27" dxfId="220" operator="between">
      <formula>0.2</formula>
      <formula>0.499</formula>
    </cfRule>
    <cfRule type="cellIs" priority="29" dxfId="0" operator="greaterThan">
      <formula>1</formula>
    </cfRule>
    <cfRule type="cellIs" priority="30" dxfId="0" operator="lessThan">
      <formula>0.2</formula>
    </cfRule>
    <cfRule type="cellIs" priority="31" dxfId="210" operator="between">
      <formula>0.5</formula>
      <formula>0.949</formula>
    </cfRule>
    <cfRule type="cellIs" priority="32" dxfId="216" operator="between">
      <formula>0.95</formula>
      <formula>0.999</formula>
    </cfRule>
    <cfRule type="cellIs" priority="33" dxfId="215" operator="equal">
      <formula>1</formula>
    </cfRule>
  </conditionalFormatting>
  <conditionalFormatting sqref="K91:K98">
    <cfRule type="containsErrors" priority="28" dxfId="0">
      <formula>ISERROR(K91)</formula>
    </cfRule>
  </conditionalFormatting>
  <conditionalFormatting sqref="R98">
    <cfRule type="cellIs" priority="18" dxfId="220" operator="between">
      <formula>0.2</formula>
      <formula>0.499</formula>
    </cfRule>
    <cfRule type="cellIs" priority="20" dxfId="0" operator="greaterThan">
      <formula>1</formula>
    </cfRule>
    <cfRule type="cellIs" priority="21" dxfId="0" operator="lessThan">
      <formula>0.2</formula>
    </cfRule>
    <cfRule type="cellIs" priority="22" dxfId="210" operator="between">
      <formula>0.5</formula>
      <formula>0.949</formula>
    </cfRule>
    <cfRule type="cellIs" priority="23" dxfId="216" operator="between">
      <formula>0.95</formula>
      <formula>0.999</formula>
    </cfRule>
    <cfRule type="cellIs" priority="24" dxfId="215" operator="equal">
      <formula>1</formula>
    </cfRule>
  </conditionalFormatting>
  <conditionalFormatting sqref="R91:R98">
    <cfRule type="containsErrors" priority="19" dxfId="0">
      <formula>ISERROR(R91)</formula>
    </cfRule>
  </conditionalFormatting>
  <conditionalFormatting sqref="L68">
    <cfRule type="containsBlanks" priority="11" dxfId="0">
      <formula>LEN(TRIM(L68))=0</formula>
    </cfRule>
    <cfRule type="cellIs" priority="12" dxfId="210" operator="lessThan">
      <formula>$L$69</formula>
    </cfRule>
  </conditionalFormatting>
  <conditionalFormatting sqref="S68">
    <cfRule type="containsBlanks" priority="9" dxfId="0">
      <formula>LEN(TRIM(S68))=0</formula>
    </cfRule>
    <cfRule type="cellIs" priority="10" dxfId="210" operator="lessThan">
      <formula>$S$69</formula>
    </cfRule>
  </conditionalFormatting>
  <conditionalFormatting sqref="L8">
    <cfRule type="cellIs" priority="5" dxfId="0" operator="lessThan">
      <formula>$L$7</formula>
    </cfRule>
  </conditionalFormatting>
  <conditionalFormatting sqref="S8">
    <cfRule type="cellIs" priority="4" dxfId="0" operator="lessThan">
      <formula>$S$7</formula>
    </cfRule>
  </conditionalFormatting>
  <conditionalFormatting sqref="S69">
    <cfRule type="cellIs" priority="3" dxfId="0" operator="lessThan">
      <formula>$S$68</formula>
    </cfRule>
  </conditionalFormatting>
  <conditionalFormatting sqref="L69">
    <cfRule type="cellIs" priority="2" dxfId="0" operator="lessThan">
      <formula>$L$68</formula>
    </cfRule>
  </conditionalFormatting>
  <conditionalFormatting sqref="E69">
    <cfRule type="cellIs" priority="1" dxfId="0" operator="lessThan">
      <formula>$E$68</formula>
    </cfRule>
  </conditionalFormatting>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topLeftCell="A67">
      <selection activeCell="B4" sqref="B4"/>
    </sheetView>
  </sheetViews>
  <sheetFormatPr defaultColWidth="9.140625" defaultRowHeight="15"/>
  <cols>
    <col min="1" max="1" width="17.7109375" style="21" bestFit="1" customWidth="1"/>
    <col min="2" max="2" width="78.8515625" style="21" bestFit="1" customWidth="1"/>
    <col min="3" max="3" width="31.57421875" style="21" bestFit="1" customWidth="1"/>
    <col min="4" max="4" width="11.00390625" style="21" bestFit="1" customWidth="1"/>
    <col min="5" max="5" width="9.140625" style="21" customWidth="1"/>
    <col min="6" max="6" width="13.7109375" style="21" bestFit="1" customWidth="1"/>
    <col min="7" max="7" width="78.8515625" style="21" bestFit="1" customWidth="1"/>
    <col min="8" max="8" width="31.57421875" style="21" bestFit="1" customWidth="1"/>
    <col min="9" max="10" width="9.140625" style="21" customWidth="1"/>
    <col min="11" max="11" width="13.7109375" style="21" bestFit="1" customWidth="1"/>
    <col min="12" max="12" width="78.8515625" style="21" bestFit="1" customWidth="1"/>
    <col min="13" max="13" width="31.57421875" style="21" bestFit="1" customWidth="1"/>
    <col min="14" max="16384" width="9.140625" style="21" customWidth="1"/>
  </cols>
  <sheetData>
    <row r="1" ht="24.75">
      <c r="A1" s="20" t="s">
        <v>39</v>
      </c>
    </row>
    <row r="3" spans="1:14" ht="15">
      <c r="A3" s="24" t="s">
        <v>24</v>
      </c>
      <c r="B3" s="19"/>
      <c r="C3" s="24" t="s">
        <v>9</v>
      </c>
      <c r="D3" s="19">
        <f>Instapklas!D4+'1ste kleuterklas'!D4+'2de kleuterklas'!$D$4+'3de kleuterklas'!D4</f>
        <v>0</v>
      </c>
      <c r="F3" s="24" t="s">
        <v>25</v>
      </c>
      <c r="G3" s="19"/>
      <c r="H3" s="24" t="s">
        <v>9</v>
      </c>
      <c r="I3" s="19">
        <f>Instapklas!K4+'1ste kleuterklas'!K4+'2de kleuterklas'!$K$4+'3de kleuterklas'!K4</f>
        <v>0</v>
      </c>
      <c r="K3" s="24" t="s">
        <v>27</v>
      </c>
      <c r="L3" s="19"/>
      <c r="M3" s="24" t="s">
        <v>9</v>
      </c>
      <c r="N3" s="19">
        <f>Instapklas!U4+'1ste kleuterklas'!U4+'2de kleuterklas'!U5+'3de kleuterklas'!U5</f>
        <v>0</v>
      </c>
    </row>
    <row r="4" spans="1:13" ht="15">
      <c r="A4" s="24" t="s">
        <v>186</v>
      </c>
      <c r="B4" s="25">
        <f>Instapklas!B3</f>
        <v>0</v>
      </c>
      <c r="C4" s="19"/>
      <c r="F4" s="24" t="s">
        <v>186</v>
      </c>
      <c r="G4" s="25">
        <f>Instapklas!B3</f>
        <v>0</v>
      </c>
      <c r="H4" s="19"/>
      <c r="K4" s="24" t="s">
        <v>186</v>
      </c>
      <c r="L4" s="25">
        <f>Instapklas!B3</f>
        <v>0</v>
      </c>
      <c r="M4" s="19"/>
    </row>
    <row r="5" spans="1:13" ht="15">
      <c r="A5" s="19"/>
      <c r="B5" s="19"/>
      <c r="C5" s="19"/>
      <c r="F5" s="19"/>
      <c r="G5" s="19"/>
      <c r="H5" s="19"/>
      <c r="I5" s="19"/>
      <c r="K5" s="19"/>
      <c r="L5" s="19"/>
      <c r="M5" s="19"/>
    </row>
    <row r="6" spans="1:13" ht="15">
      <c r="A6" s="19"/>
      <c r="B6" s="19"/>
      <c r="C6" s="19"/>
      <c r="F6" s="19"/>
      <c r="G6" s="19"/>
      <c r="H6" s="19"/>
      <c r="K6" s="19"/>
      <c r="L6" s="19"/>
      <c r="M6" s="19"/>
    </row>
    <row r="7" spans="1:13" ht="15.75" thickBot="1">
      <c r="A7" s="19"/>
      <c r="B7" s="19"/>
      <c r="C7" s="19"/>
      <c r="F7" s="19"/>
      <c r="G7" s="19"/>
      <c r="H7" s="19"/>
      <c r="K7" s="19"/>
      <c r="L7" s="19"/>
      <c r="M7" s="19"/>
    </row>
    <row r="8" spans="1:13" ht="24" thickBot="1" thickTop="1">
      <c r="A8" s="19"/>
      <c r="B8" s="30" t="s">
        <v>0</v>
      </c>
      <c r="C8" s="31" t="s">
        <v>1</v>
      </c>
      <c r="F8" s="19"/>
      <c r="G8" s="30" t="s">
        <v>0</v>
      </c>
      <c r="H8" s="31" t="s">
        <v>1</v>
      </c>
      <c r="K8" s="19"/>
      <c r="L8" s="30" t="s">
        <v>0</v>
      </c>
      <c r="M8" s="31" t="s">
        <v>1</v>
      </c>
    </row>
    <row r="9" spans="1:13" ht="23.25" thickTop="1">
      <c r="A9" s="19"/>
      <c r="B9" s="32" t="s">
        <v>26</v>
      </c>
      <c r="C9" s="33">
        <f>Instapklas!C11+'1ste kleuterklas'!C11+'2de kleuterklas'!C11+'3de kleuterklas'!C11</f>
        <v>0</v>
      </c>
      <c r="F9" s="19"/>
      <c r="G9" s="32" t="s">
        <v>26</v>
      </c>
      <c r="H9" s="33">
        <f>Instapklas!J11+'1ste kleuterklas'!J11+'2de kleuterklas'!J11+'3de kleuterklas'!J11</f>
        <v>0</v>
      </c>
      <c r="K9" s="19"/>
      <c r="L9" s="32" t="s">
        <v>26</v>
      </c>
      <c r="M9" s="33">
        <f>Instapklas!T11+'1ste kleuterklas'!T11+'2de kleuterklas'!S11+'3de kleuterklas'!S11</f>
        <v>0</v>
      </c>
    </row>
    <row r="10" spans="1:13" ht="22.5">
      <c r="A10" s="19"/>
      <c r="B10" s="32" t="s">
        <v>4</v>
      </c>
      <c r="C10" s="33">
        <f>Instapklas!C12+'1ste kleuterklas'!C12+'2de kleuterklas'!C12+'3de kleuterklas'!C12</f>
        <v>0</v>
      </c>
      <c r="F10" s="19"/>
      <c r="G10" s="32" t="s">
        <v>4</v>
      </c>
      <c r="H10" s="33">
        <f>Instapklas!J12+'1ste kleuterklas'!J12+'2de kleuterklas'!J12+'3de kleuterklas'!J12</f>
        <v>0</v>
      </c>
      <c r="K10" s="19"/>
      <c r="L10" s="32" t="s">
        <v>4</v>
      </c>
      <c r="M10" s="33">
        <f>Instapklas!T12+'1ste kleuterklas'!T12+'2de kleuterklas'!S12+'3de kleuterklas'!S12</f>
        <v>0</v>
      </c>
    </row>
    <row r="11" spans="1:13" ht="22.5">
      <c r="A11" s="19"/>
      <c r="B11" s="32" t="s">
        <v>5</v>
      </c>
      <c r="C11" s="33">
        <f>Instapklas!C13+'1ste kleuterklas'!C13+'2de kleuterklas'!C13+'3de kleuterklas'!C13</f>
        <v>0</v>
      </c>
      <c r="F11" s="19"/>
      <c r="G11" s="32" t="s">
        <v>5</v>
      </c>
      <c r="H11" s="33">
        <f>Instapklas!J13+'1ste kleuterklas'!J13+'2de kleuterklas'!J13+'3de kleuterklas'!J13</f>
        <v>0</v>
      </c>
      <c r="K11" s="19"/>
      <c r="L11" s="32" t="s">
        <v>5</v>
      </c>
      <c r="M11" s="33">
        <f>Instapklas!T13+'1ste kleuterklas'!T13+'2de kleuterklas'!S13+'3de kleuterklas'!S13</f>
        <v>0</v>
      </c>
    </row>
    <row r="12" spans="1:13" ht="22.5">
      <c r="A12" s="19"/>
      <c r="B12" s="32" t="s">
        <v>8</v>
      </c>
      <c r="C12" s="33">
        <f>Instapklas!C14+'1ste kleuterklas'!C14+'2de kleuterklas'!C14+'3de kleuterklas'!C14</f>
        <v>0</v>
      </c>
      <c r="F12" s="19"/>
      <c r="G12" s="32" t="s">
        <v>8</v>
      </c>
      <c r="H12" s="33">
        <f>Instapklas!J14+'1ste kleuterklas'!J14+'2de kleuterklas'!J14+'3de kleuterklas'!J14</f>
        <v>0</v>
      </c>
      <c r="K12" s="19"/>
      <c r="L12" s="32" t="s">
        <v>8</v>
      </c>
      <c r="M12" s="33">
        <f>Instapklas!T14+'1ste kleuterklas'!T14+'2de kleuterklas'!S14+'3de kleuterklas'!S14</f>
        <v>0</v>
      </c>
    </row>
    <row r="13" spans="1:13" ht="22.5">
      <c r="A13" s="19"/>
      <c r="B13" s="32" t="s">
        <v>2</v>
      </c>
      <c r="C13" s="33">
        <f>Instapklas!C15+'1ste kleuterklas'!C15+'2de kleuterklas'!C15+'3de kleuterklas'!C15</f>
        <v>0</v>
      </c>
      <c r="F13" s="19"/>
      <c r="G13" s="32" t="s">
        <v>2</v>
      </c>
      <c r="H13" s="33">
        <f>Instapklas!J15+'1ste kleuterklas'!J15+'2de kleuterklas'!J15+'3de kleuterklas'!J15</f>
        <v>0</v>
      </c>
      <c r="K13" s="19"/>
      <c r="L13" s="32" t="s">
        <v>2</v>
      </c>
      <c r="M13" s="33">
        <f>Instapklas!T15+'1ste kleuterklas'!T15+'2de kleuterklas'!S15+'3de kleuterklas'!S15</f>
        <v>0</v>
      </c>
    </row>
    <row r="14" spans="1:13" ht="23.25" thickBot="1">
      <c r="A14" s="19"/>
      <c r="B14" s="34" t="s">
        <v>3</v>
      </c>
      <c r="C14" s="33">
        <f>Instapklas!C16+'1ste kleuterklas'!C16+'2de kleuterklas'!C16+'3de kleuterklas'!C16</f>
        <v>0</v>
      </c>
      <c r="F14" s="19"/>
      <c r="G14" s="34" t="s">
        <v>3</v>
      </c>
      <c r="H14" s="33">
        <f>Instapklas!J16+'1ste kleuterklas'!J16+'2de kleuterklas'!J16+'3de kleuterklas'!J16</f>
        <v>0</v>
      </c>
      <c r="K14" s="19"/>
      <c r="L14" s="34" t="s">
        <v>3</v>
      </c>
      <c r="M14" s="33">
        <f>Instapklas!T16+'1ste kleuterklas'!T16+'2de kleuterklas'!S16+'3de kleuterklas'!S16</f>
        <v>0</v>
      </c>
    </row>
    <row r="15" spans="1:13" ht="24" thickBot="1" thickTop="1">
      <c r="A15" s="19"/>
      <c r="B15" s="36" t="s">
        <v>6</v>
      </c>
      <c r="C15" s="37">
        <f>SUM(C9:C14)</f>
        <v>0</v>
      </c>
      <c r="F15" s="19"/>
      <c r="G15" s="36" t="s">
        <v>6</v>
      </c>
      <c r="H15" s="37">
        <f>SUM(H9:H14)</f>
        <v>0</v>
      </c>
      <c r="K15" s="19"/>
      <c r="L15" s="36" t="s">
        <v>6</v>
      </c>
      <c r="M15" s="37">
        <f>SUM(M9:M14)</f>
        <v>0</v>
      </c>
    </row>
    <row r="16" ht="15.75" thickTop="1"/>
    <row r="17" ht="15"/>
    <row r="18" ht="15"/>
    <row r="19" ht="15"/>
    <row r="20" ht="15"/>
    <row r="21" ht="15"/>
    <row r="22" ht="15"/>
    <row r="23" ht="15"/>
    <row r="24" ht="15"/>
    <row r="25" ht="15"/>
    <row r="26" ht="15"/>
    <row r="27" ht="15"/>
    <row r="28" ht="15"/>
    <row r="29" ht="15"/>
    <row r="30" ht="15"/>
    <row r="31" ht="15"/>
    <row r="32" ht="15"/>
    <row r="33" ht="15"/>
    <row r="34" ht="15"/>
    <row r="37" ht="24.75">
      <c r="A37" s="20" t="s">
        <v>41</v>
      </c>
    </row>
    <row r="39" spans="1:14" ht="15">
      <c r="A39" s="24" t="s">
        <v>24</v>
      </c>
      <c r="B39" s="19"/>
      <c r="C39" s="24" t="s">
        <v>9</v>
      </c>
      <c r="D39" s="19">
        <f>Instapklas!D44+'1ste kleuterklas'!D44+'2de kleuterklas'!D44+'3de kleuterklas'!D44</f>
        <v>0</v>
      </c>
      <c r="F39" s="24" t="s">
        <v>25</v>
      </c>
      <c r="G39" s="19"/>
      <c r="H39" s="24" t="s">
        <v>9</v>
      </c>
      <c r="I39" s="19">
        <f>Instapklas!K44+'1ste kleuterklas'!K44+'2de kleuterklas'!K44+'3de kleuterklas'!K44</f>
        <v>0</v>
      </c>
      <c r="K39" s="24" t="s">
        <v>27</v>
      </c>
      <c r="L39" s="19"/>
      <c r="M39" s="24" t="s">
        <v>9</v>
      </c>
      <c r="N39" s="19">
        <f>Instapklas!U44+'1ste kleuterklas'!U44+'2de kleuterklas'!T44+'3de kleuterklas'!T44</f>
        <v>0</v>
      </c>
    </row>
    <row r="40" spans="1:13" ht="15">
      <c r="A40" s="24" t="s">
        <v>186</v>
      </c>
      <c r="B40" s="25">
        <f>Instapklas!B43</f>
        <v>0</v>
      </c>
      <c r="C40" s="19"/>
      <c r="F40" s="24" t="s">
        <v>186</v>
      </c>
      <c r="G40" s="25">
        <f>Instapklas!B43</f>
        <v>0</v>
      </c>
      <c r="H40" s="19"/>
      <c r="K40" s="24" t="s">
        <v>186</v>
      </c>
      <c r="L40" s="25">
        <f>Instapklas!B43</f>
        <v>0</v>
      </c>
      <c r="M40" s="19"/>
    </row>
    <row r="41" spans="1:13" ht="15">
      <c r="A41" s="19"/>
      <c r="B41" s="19"/>
      <c r="C41" s="19"/>
      <c r="F41" s="19"/>
      <c r="G41" s="19"/>
      <c r="H41" s="19"/>
      <c r="K41" s="19"/>
      <c r="L41" s="19"/>
      <c r="M41" s="19"/>
    </row>
    <row r="42" spans="1:13" ht="15">
      <c r="A42" s="19"/>
      <c r="B42" s="19"/>
      <c r="C42" s="19"/>
      <c r="F42" s="19"/>
      <c r="G42" s="19"/>
      <c r="H42" s="19"/>
      <c r="K42" s="19"/>
      <c r="L42" s="19"/>
      <c r="M42" s="19"/>
    </row>
    <row r="43" spans="1:13" ht="15.75" thickBot="1">
      <c r="A43" s="19"/>
      <c r="B43" s="19"/>
      <c r="C43" s="19"/>
      <c r="F43" s="19"/>
      <c r="G43" s="19"/>
      <c r="H43" s="19"/>
      <c r="K43" s="19"/>
      <c r="L43" s="19"/>
      <c r="M43" s="19"/>
    </row>
    <row r="44" spans="1:13" ht="24" thickBot="1" thickTop="1">
      <c r="A44" s="19"/>
      <c r="B44" s="30" t="s">
        <v>0</v>
      </c>
      <c r="C44" s="31" t="s">
        <v>1</v>
      </c>
      <c r="F44" s="19"/>
      <c r="G44" s="30" t="s">
        <v>0</v>
      </c>
      <c r="H44" s="31" t="s">
        <v>1</v>
      </c>
      <c r="K44" s="19"/>
      <c r="L44" s="30" t="s">
        <v>0</v>
      </c>
      <c r="M44" s="31" t="s">
        <v>1</v>
      </c>
    </row>
    <row r="45" spans="1:13" ht="23.25" thickTop="1">
      <c r="A45" s="19"/>
      <c r="B45" s="32" t="s">
        <v>26</v>
      </c>
      <c r="C45" s="33">
        <f>Instapklas!C51+'1ste kleuterklas'!C51+'2de kleuterklas'!C51+'3de kleuterklas'!C51</f>
        <v>0</v>
      </c>
      <c r="F45" s="19"/>
      <c r="G45" s="32" t="s">
        <v>26</v>
      </c>
      <c r="H45" s="33">
        <f>Instapklas!J51+'1ste kleuterklas'!J51+'2de kleuterklas'!J51+'3de kleuterklas'!J51</f>
        <v>0</v>
      </c>
      <c r="K45" s="19"/>
      <c r="L45" s="32" t="s">
        <v>26</v>
      </c>
      <c r="M45" s="33">
        <f>Instapklas!T51+'1ste kleuterklas'!T51+'2de kleuterklas'!S51+'3de kleuterklas'!S51</f>
        <v>0</v>
      </c>
    </row>
    <row r="46" spans="1:13" ht="22.5">
      <c r="A46" s="19"/>
      <c r="B46" s="32" t="s">
        <v>4</v>
      </c>
      <c r="C46" s="33">
        <f>Instapklas!C52+'1ste kleuterklas'!C52+'2de kleuterklas'!C52+'3de kleuterklas'!C52</f>
        <v>0</v>
      </c>
      <c r="F46" s="19"/>
      <c r="G46" s="32" t="s">
        <v>4</v>
      </c>
      <c r="H46" s="33">
        <f>Instapklas!J52+'1ste kleuterklas'!J52+'2de kleuterklas'!J52+'3de kleuterklas'!J52</f>
        <v>0</v>
      </c>
      <c r="K46" s="19"/>
      <c r="L46" s="32" t="s">
        <v>4</v>
      </c>
      <c r="M46" s="33">
        <f>Instapklas!T52+'1ste kleuterklas'!T52+'2de kleuterklas'!S52+'3de kleuterklas'!S52</f>
        <v>0</v>
      </c>
    </row>
    <row r="47" spans="1:13" ht="22.5">
      <c r="A47" s="19"/>
      <c r="B47" s="32" t="s">
        <v>5</v>
      </c>
      <c r="C47" s="33">
        <f>Instapklas!C53+'1ste kleuterklas'!C53+'2de kleuterklas'!C53+'3de kleuterklas'!C53</f>
        <v>0</v>
      </c>
      <c r="F47" s="19"/>
      <c r="G47" s="32" t="s">
        <v>5</v>
      </c>
      <c r="H47" s="33">
        <f>Instapklas!J53+'1ste kleuterklas'!J53+'2de kleuterklas'!J53+'3de kleuterklas'!J53</f>
        <v>0</v>
      </c>
      <c r="K47" s="19"/>
      <c r="L47" s="32" t="s">
        <v>5</v>
      </c>
      <c r="M47" s="33">
        <f>Instapklas!T53+'1ste kleuterklas'!T53+'2de kleuterklas'!S53+'3de kleuterklas'!S53</f>
        <v>0</v>
      </c>
    </row>
    <row r="48" spans="1:13" ht="22.5">
      <c r="A48" s="19"/>
      <c r="B48" s="32" t="s">
        <v>8</v>
      </c>
      <c r="C48" s="33">
        <f>Instapklas!C54+'1ste kleuterklas'!C54+'2de kleuterklas'!C54+'3de kleuterklas'!C54</f>
        <v>0</v>
      </c>
      <c r="F48" s="19"/>
      <c r="G48" s="32" t="s">
        <v>8</v>
      </c>
      <c r="H48" s="33">
        <f>Instapklas!J54+'1ste kleuterklas'!J54+'2de kleuterklas'!J54+'3de kleuterklas'!J54</f>
        <v>0</v>
      </c>
      <c r="K48" s="19"/>
      <c r="L48" s="32" t="s">
        <v>8</v>
      </c>
      <c r="M48" s="33">
        <f>Instapklas!T54+'1ste kleuterklas'!T54+'2de kleuterklas'!S54+'3de kleuterklas'!S54</f>
        <v>0</v>
      </c>
    </row>
    <row r="49" spans="1:13" ht="22.5">
      <c r="A49" s="19"/>
      <c r="B49" s="32" t="s">
        <v>2</v>
      </c>
      <c r="C49" s="33">
        <f>Instapklas!C55+'1ste kleuterklas'!C55+'2de kleuterklas'!C55+'3de kleuterklas'!C55</f>
        <v>0</v>
      </c>
      <c r="F49" s="19"/>
      <c r="G49" s="32" t="s">
        <v>2</v>
      </c>
      <c r="H49" s="33">
        <f>Instapklas!J55+'1ste kleuterklas'!J55+'2de kleuterklas'!J55+'3de kleuterklas'!J55</f>
        <v>0</v>
      </c>
      <c r="K49" s="19"/>
      <c r="L49" s="32" t="s">
        <v>2</v>
      </c>
      <c r="M49" s="33">
        <f>Instapklas!T55+'1ste kleuterklas'!T55+'2de kleuterklas'!S55+'3de kleuterklas'!S55</f>
        <v>0</v>
      </c>
    </row>
    <row r="50" spans="1:13" ht="23.25" thickBot="1">
      <c r="A50" s="19"/>
      <c r="B50" s="34" t="s">
        <v>3</v>
      </c>
      <c r="C50" s="33">
        <f>Instapklas!C56+'1ste kleuterklas'!C56+'2de kleuterklas'!C56+'3de kleuterklas'!C56</f>
        <v>0</v>
      </c>
      <c r="F50" s="19"/>
      <c r="G50" s="34" t="s">
        <v>3</v>
      </c>
      <c r="H50" s="33">
        <f>Instapklas!J56+'1ste kleuterklas'!J56+'2de kleuterklas'!J56+'3de kleuterklas'!J56</f>
        <v>0</v>
      </c>
      <c r="K50" s="19"/>
      <c r="L50" s="34" t="s">
        <v>3</v>
      </c>
      <c r="M50" s="33">
        <f>Instapklas!T56+'1ste kleuterklas'!T56+'2de kleuterklas'!S56+'3de kleuterklas'!S56</f>
        <v>0</v>
      </c>
    </row>
    <row r="51" spans="1:13" ht="24" thickBot="1" thickTop="1">
      <c r="A51" s="19"/>
      <c r="B51" s="36" t="s">
        <v>6</v>
      </c>
      <c r="C51" s="37">
        <f>SUM(C45:C50)</f>
        <v>0</v>
      </c>
      <c r="F51" s="19"/>
      <c r="G51" s="36" t="s">
        <v>6</v>
      </c>
      <c r="H51" s="37">
        <f>SUM(H45:H50)</f>
        <v>0</v>
      </c>
      <c r="K51" s="19"/>
      <c r="L51" s="36" t="s">
        <v>6</v>
      </c>
      <c r="M51" s="37">
        <f>SUM(M45:M50)</f>
        <v>0</v>
      </c>
    </row>
    <row r="52" ht="15.75" thickTop="1"/>
  </sheetData>
  <conditionalFormatting sqref="C15">
    <cfRule type="cellIs" priority="17" dxfId="0" operator="notEqual">
      <formula>$D$3</formula>
    </cfRule>
    <cfRule type="duplicateValues" priority="18" dxfId="0">
      <formula>AND(COUNTIF($C$15:$C$15,C15)&gt;1,NOT(ISBLANK(C15)))</formula>
    </cfRule>
  </conditionalFormatting>
  <conditionalFormatting sqref="H15">
    <cfRule type="cellIs" priority="15" dxfId="0" operator="notEqual">
      <formula>$I$3</formula>
    </cfRule>
    <cfRule type="duplicateValues" priority="16" dxfId="0">
      <formula>AND(COUNTIF($H$15:$H$15,H15)&gt;1,NOT(ISBLANK(H15)))</formula>
    </cfRule>
  </conditionalFormatting>
  <conditionalFormatting sqref="M15">
    <cfRule type="cellIs" priority="13" dxfId="0" operator="notEqual">
      <formula>$N$3</formula>
    </cfRule>
    <cfRule type="duplicateValues" priority="14" dxfId="0">
      <formula>AND(COUNTIF($M$15:$M$15,M15)&gt;1,NOT(ISBLANK(M15)))</formula>
    </cfRule>
  </conditionalFormatting>
  <conditionalFormatting sqref="C51">
    <cfRule type="cellIs" priority="5" dxfId="0" operator="notEqual">
      <formula>$D$39</formula>
    </cfRule>
    <cfRule type="duplicateValues" priority="6" dxfId="0">
      <formula>AND(COUNTIF($C$51:$C$51,C51)&gt;1,NOT(ISBLANK(C51)))</formula>
    </cfRule>
  </conditionalFormatting>
  <conditionalFormatting sqref="H51">
    <cfRule type="cellIs" priority="3" dxfId="0" operator="notEqual">
      <formula>$I$39</formula>
    </cfRule>
    <cfRule type="duplicateValues" priority="4" dxfId="0">
      <formula>AND(COUNTIF($H$51:$H$51,H51)&gt;1,NOT(ISBLANK(H51)))</formula>
    </cfRule>
  </conditionalFormatting>
  <conditionalFormatting sqref="M51">
    <cfRule type="cellIs" priority="1" dxfId="0" operator="notEqual">
      <formula>$N$39</formula>
    </cfRule>
    <cfRule type="duplicateValues" priority="2" dxfId="0">
      <formula>AND(COUNTIF($M$51:$M$51,M51)&gt;1,NOT(ISBLANK(M51)))</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topLeftCell="A1">
      <selection activeCell="A4" sqref="A4"/>
    </sheetView>
  </sheetViews>
  <sheetFormatPr defaultColWidth="9.140625" defaultRowHeight="15"/>
  <cols>
    <col min="1" max="1" width="20.28125" style="21" bestFit="1" customWidth="1"/>
    <col min="2" max="2" width="78.8515625" style="21" bestFit="1" customWidth="1"/>
    <col min="3" max="3" width="31.57421875" style="21" bestFit="1" customWidth="1"/>
    <col min="4" max="5" width="9.140625" style="21" customWidth="1"/>
    <col min="6" max="6" width="13.7109375" style="21" bestFit="1" customWidth="1"/>
    <col min="7" max="7" width="78.8515625" style="21" bestFit="1" customWidth="1"/>
    <col min="8" max="8" width="31.57421875" style="21" bestFit="1" customWidth="1"/>
    <col min="9" max="10" width="9.140625" style="21" customWidth="1"/>
    <col min="11" max="11" width="13.7109375" style="21" bestFit="1" customWidth="1"/>
    <col min="12" max="12" width="78.8515625" style="21" bestFit="1" customWidth="1"/>
    <col min="13" max="13" width="31.57421875" style="21" bestFit="1" customWidth="1"/>
    <col min="14" max="16384" width="9.140625" style="21" customWidth="1"/>
  </cols>
  <sheetData>
    <row r="1" ht="24.75">
      <c r="A1" s="20" t="s">
        <v>42</v>
      </c>
    </row>
    <row r="3" spans="1:14" ht="15">
      <c r="A3" s="24" t="s">
        <v>24</v>
      </c>
      <c r="B3" s="19"/>
      <c r="C3" s="24" t="s">
        <v>9</v>
      </c>
      <c r="D3" s="19">
        <f>'1ste leerjaar'!D4+'2de leerjaar'!D4</f>
        <v>0</v>
      </c>
      <c r="F3" s="24" t="s">
        <v>25</v>
      </c>
      <c r="G3" s="19"/>
      <c r="H3" s="24" t="s">
        <v>9</v>
      </c>
      <c r="I3" s="19">
        <f>'1ste leerjaar'!K4+'2de leerjaar'!K4</f>
        <v>0</v>
      </c>
      <c r="K3" s="24" t="s">
        <v>27</v>
      </c>
      <c r="L3" s="19"/>
      <c r="M3" s="24" t="s">
        <v>9</v>
      </c>
      <c r="N3" s="19">
        <f>'1ste leerjaar'!T4+'2de leerjaar'!T4</f>
        <v>0</v>
      </c>
    </row>
    <row r="4" spans="1:13" ht="15">
      <c r="A4" s="24" t="s">
        <v>186</v>
      </c>
      <c r="B4" s="25">
        <f>'1ste leerjaar'!B3</f>
        <v>0</v>
      </c>
      <c r="C4" s="19"/>
      <c r="F4" s="67" t="s">
        <v>186</v>
      </c>
      <c r="G4" s="25">
        <f>'1ste leerjaar'!B3</f>
        <v>0</v>
      </c>
      <c r="H4" s="19"/>
      <c r="K4" s="67" t="s">
        <v>186</v>
      </c>
      <c r="L4" s="25">
        <f>'1ste leerjaar'!B3</f>
        <v>0</v>
      </c>
      <c r="M4" s="19"/>
    </row>
    <row r="5" spans="1:13" ht="15">
      <c r="A5" s="19"/>
      <c r="B5" s="19"/>
      <c r="C5" s="19"/>
      <c r="F5" s="19"/>
      <c r="G5" s="19"/>
      <c r="H5" s="19"/>
      <c r="K5" s="19"/>
      <c r="L5" s="19"/>
      <c r="M5" s="19"/>
    </row>
    <row r="6" spans="1:13" ht="15">
      <c r="A6" s="19"/>
      <c r="B6" s="19"/>
      <c r="C6" s="19"/>
      <c r="F6" s="19"/>
      <c r="G6" s="19"/>
      <c r="H6" s="19"/>
      <c r="K6" s="19"/>
      <c r="L6" s="19"/>
      <c r="M6" s="19"/>
    </row>
    <row r="7" spans="1:13" ht="15.75" thickBot="1">
      <c r="A7" s="19"/>
      <c r="B7" s="19"/>
      <c r="C7" s="19"/>
      <c r="F7" s="19"/>
      <c r="G7" s="19"/>
      <c r="H7" s="19"/>
      <c r="K7" s="19"/>
      <c r="L7" s="19"/>
      <c r="M7" s="19"/>
    </row>
    <row r="8" spans="1:13" ht="24" thickBot="1" thickTop="1">
      <c r="A8" s="19"/>
      <c r="B8" s="30" t="s">
        <v>0</v>
      </c>
      <c r="C8" s="31" t="s">
        <v>1</v>
      </c>
      <c r="F8" s="19"/>
      <c r="G8" s="30" t="s">
        <v>0</v>
      </c>
      <c r="H8" s="31" t="s">
        <v>1</v>
      </c>
      <c r="K8" s="19"/>
      <c r="L8" s="30" t="s">
        <v>0</v>
      </c>
      <c r="M8" s="31" t="s">
        <v>1</v>
      </c>
    </row>
    <row r="9" spans="1:13" ht="23.25" thickTop="1">
      <c r="A9" s="19"/>
      <c r="B9" s="32" t="s">
        <v>26</v>
      </c>
      <c r="C9" s="33">
        <f>'1ste leerjaar'!C11+'2de leerjaar'!C11</f>
        <v>0</v>
      </c>
      <c r="F9" s="19"/>
      <c r="G9" s="32" t="s">
        <v>26</v>
      </c>
      <c r="H9" s="33">
        <f>'1ste leerjaar'!J11+'2de leerjaar'!J11</f>
        <v>0</v>
      </c>
      <c r="K9" s="19"/>
      <c r="L9" s="32" t="s">
        <v>26</v>
      </c>
      <c r="M9" s="33">
        <f>'1ste leerjaar'!S11+'2de leerjaar'!S11</f>
        <v>0</v>
      </c>
    </row>
    <row r="10" spans="1:13" ht="22.5">
      <c r="A10" s="19"/>
      <c r="B10" s="32" t="s">
        <v>4</v>
      </c>
      <c r="C10" s="33">
        <f>'1ste leerjaar'!C12+'2de leerjaar'!C12</f>
        <v>0</v>
      </c>
      <c r="F10" s="19"/>
      <c r="G10" s="32" t="s">
        <v>4</v>
      </c>
      <c r="H10" s="33">
        <f>'1ste leerjaar'!J12+'2de leerjaar'!J12</f>
        <v>0</v>
      </c>
      <c r="K10" s="19"/>
      <c r="L10" s="32" t="s">
        <v>4</v>
      </c>
      <c r="M10" s="33">
        <f>'1ste leerjaar'!S12+'2de leerjaar'!S12</f>
        <v>0</v>
      </c>
    </row>
    <row r="11" spans="1:13" ht="22.5">
      <c r="A11" s="19"/>
      <c r="B11" s="32" t="s">
        <v>5</v>
      </c>
      <c r="C11" s="33">
        <f>'1ste leerjaar'!C13+'2de leerjaar'!C13</f>
        <v>0</v>
      </c>
      <c r="F11" s="19"/>
      <c r="G11" s="32" t="s">
        <v>5</v>
      </c>
      <c r="H11" s="33">
        <f>'1ste leerjaar'!J13+'2de leerjaar'!J13</f>
        <v>0</v>
      </c>
      <c r="K11" s="19"/>
      <c r="L11" s="32" t="s">
        <v>5</v>
      </c>
      <c r="M11" s="33">
        <f>'1ste leerjaar'!S13+'2de leerjaar'!S13</f>
        <v>0</v>
      </c>
    </row>
    <row r="12" spans="1:13" ht="22.5">
      <c r="A12" s="19"/>
      <c r="B12" s="32" t="s">
        <v>8</v>
      </c>
      <c r="C12" s="33">
        <f>'1ste leerjaar'!C14+'2de leerjaar'!C14</f>
        <v>0</v>
      </c>
      <c r="F12" s="19"/>
      <c r="G12" s="32" t="s">
        <v>8</v>
      </c>
      <c r="H12" s="33">
        <f>'1ste leerjaar'!J14+'2de leerjaar'!J14</f>
        <v>0</v>
      </c>
      <c r="K12" s="19"/>
      <c r="L12" s="32" t="s">
        <v>8</v>
      </c>
      <c r="M12" s="33">
        <f>'1ste leerjaar'!S14+'2de leerjaar'!S14</f>
        <v>0</v>
      </c>
    </row>
    <row r="13" spans="1:13" ht="22.5">
      <c r="A13" s="19"/>
      <c r="B13" s="32" t="s">
        <v>2</v>
      </c>
      <c r="C13" s="33">
        <f>'1ste leerjaar'!C15+'2de leerjaar'!C15</f>
        <v>0</v>
      </c>
      <c r="F13" s="19"/>
      <c r="G13" s="32" t="s">
        <v>2</v>
      </c>
      <c r="H13" s="33">
        <f>'1ste leerjaar'!J15+'2de leerjaar'!J15</f>
        <v>0</v>
      </c>
      <c r="K13" s="19"/>
      <c r="L13" s="32" t="s">
        <v>2</v>
      </c>
      <c r="M13" s="33">
        <f>'1ste leerjaar'!S15+'2de leerjaar'!S15</f>
        <v>0</v>
      </c>
    </row>
    <row r="14" spans="1:13" ht="23.25" thickBot="1">
      <c r="A14" s="19"/>
      <c r="B14" s="34" t="s">
        <v>3</v>
      </c>
      <c r="C14" s="33">
        <f>'1ste leerjaar'!C16+'2de leerjaar'!C16</f>
        <v>0</v>
      </c>
      <c r="F14" s="19"/>
      <c r="G14" s="34" t="s">
        <v>3</v>
      </c>
      <c r="H14" s="33">
        <f>'1ste leerjaar'!J16+'2de leerjaar'!J16</f>
        <v>0</v>
      </c>
      <c r="K14" s="19"/>
      <c r="L14" s="34" t="s">
        <v>3</v>
      </c>
      <c r="M14" s="33">
        <f>'1ste leerjaar'!S16+'2de leerjaar'!S16</f>
        <v>0</v>
      </c>
    </row>
    <row r="15" spans="1:13" ht="24" thickBot="1" thickTop="1">
      <c r="A15" s="19"/>
      <c r="B15" s="36" t="s">
        <v>6</v>
      </c>
      <c r="C15" s="37">
        <f>SUM(C9:C14)</f>
        <v>0</v>
      </c>
      <c r="F15" s="19"/>
      <c r="G15" s="36" t="s">
        <v>6</v>
      </c>
      <c r="H15" s="37">
        <f>SUM(H9:H14)</f>
        <v>0</v>
      </c>
      <c r="K15" s="19"/>
      <c r="L15" s="36" t="s">
        <v>6</v>
      </c>
      <c r="M15" s="37">
        <f>SUM(M9:M14)</f>
        <v>0</v>
      </c>
    </row>
    <row r="16" ht="15.75" thickTop="1"/>
    <row r="17" ht="15"/>
    <row r="18" ht="15"/>
    <row r="19" ht="15"/>
    <row r="20" ht="15"/>
    <row r="21" ht="15"/>
    <row r="22" ht="15"/>
    <row r="23" ht="15"/>
    <row r="24" ht="15"/>
    <row r="25" ht="15"/>
    <row r="26" ht="15"/>
    <row r="27" ht="15"/>
    <row r="28" ht="15"/>
    <row r="29" ht="15"/>
    <row r="30" ht="15"/>
    <row r="31" ht="15"/>
    <row r="32" ht="15"/>
    <row r="33" ht="15"/>
    <row r="36" ht="24.75">
      <c r="A36" s="20" t="s">
        <v>43</v>
      </c>
    </row>
    <row r="38" spans="1:14" ht="15">
      <c r="A38" s="24" t="s">
        <v>24</v>
      </c>
      <c r="B38" s="19"/>
      <c r="C38" s="24" t="s">
        <v>9</v>
      </c>
      <c r="D38" s="19">
        <f>'1ste leerjaar'!D44+'2de leerjaar'!D44</f>
        <v>0</v>
      </c>
      <c r="F38" s="24" t="s">
        <v>25</v>
      </c>
      <c r="G38" s="19"/>
      <c r="H38" s="24" t="s">
        <v>9</v>
      </c>
      <c r="I38" s="19">
        <f>'1ste leerjaar'!K44+'2de leerjaar'!K44</f>
        <v>0</v>
      </c>
      <c r="K38" s="24" t="s">
        <v>27</v>
      </c>
      <c r="L38" s="19"/>
      <c r="M38" s="24" t="s">
        <v>9</v>
      </c>
      <c r="N38" s="19">
        <f>'1ste leerjaar'!T44+'2de leerjaar'!T44</f>
        <v>0</v>
      </c>
    </row>
    <row r="39" spans="1:13" ht="15">
      <c r="A39" s="67" t="s">
        <v>185</v>
      </c>
      <c r="B39" s="25">
        <f>'1ste leerjaar'!B43</f>
        <v>0</v>
      </c>
      <c r="C39" s="19"/>
      <c r="F39" s="67" t="s">
        <v>185</v>
      </c>
      <c r="G39" s="25">
        <f>'1ste leerjaar'!B43</f>
        <v>0</v>
      </c>
      <c r="H39" s="19"/>
      <c r="K39" s="67" t="s">
        <v>185</v>
      </c>
      <c r="L39" s="25">
        <f>'1ste leerjaar'!B43</f>
        <v>0</v>
      </c>
      <c r="M39" s="19"/>
    </row>
    <row r="40" spans="1:13" ht="15">
      <c r="A40" s="19"/>
      <c r="B40" s="19"/>
      <c r="C40" s="19"/>
      <c r="F40" s="19"/>
      <c r="G40" s="19"/>
      <c r="H40" s="19"/>
      <c r="K40" s="19"/>
      <c r="L40" s="19"/>
      <c r="M40" s="19"/>
    </row>
    <row r="41" spans="1:13" ht="15">
      <c r="A41" s="19"/>
      <c r="B41" s="19"/>
      <c r="C41" s="19"/>
      <c r="F41" s="19"/>
      <c r="G41" s="19"/>
      <c r="H41" s="19"/>
      <c r="K41" s="19"/>
      <c r="L41" s="19"/>
      <c r="M41" s="19"/>
    </row>
    <row r="42" spans="1:13" ht="15.75" thickBot="1">
      <c r="A42" s="19"/>
      <c r="B42" s="19"/>
      <c r="C42" s="19"/>
      <c r="F42" s="19"/>
      <c r="G42" s="19"/>
      <c r="H42" s="19"/>
      <c r="K42" s="19"/>
      <c r="L42" s="19"/>
      <c r="M42" s="19"/>
    </row>
    <row r="43" spans="1:13" ht="24" thickBot="1" thickTop="1">
      <c r="A43" s="19"/>
      <c r="B43" s="30" t="s">
        <v>0</v>
      </c>
      <c r="C43" s="31" t="s">
        <v>1</v>
      </c>
      <c r="F43" s="19"/>
      <c r="G43" s="30" t="s">
        <v>0</v>
      </c>
      <c r="H43" s="31" t="s">
        <v>1</v>
      </c>
      <c r="K43" s="19"/>
      <c r="L43" s="30" t="s">
        <v>0</v>
      </c>
      <c r="M43" s="31" t="s">
        <v>1</v>
      </c>
    </row>
    <row r="44" spans="1:13" ht="23.25" thickTop="1">
      <c r="A44" s="19"/>
      <c r="B44" s="32" t="s">
        <v>26</v>
      </c>
      <c r="C44" s="33">
        <f>'1ste leerjaar'!C51+'2de leerjaar'!C51</f>
        <v>0</v>
      </c>
      <c r="F44" s="19"/>
      <c r="G44" s="32" t="s">
        <v>26</v>
      </c>
      <c r="H44" s="33">
        <f>'1ste leerjaar'!J51+'2de leerjaar'!J51</f>
        <v>0</v>
      </c>
      <c r="K44" s="19"/>
      <c r="L44" s="32" t="s">
        <v>26</v>
      </c>
      <c r="M44" s="33">
        <f>'1ste leerjaar'!S51+'2de leerjaar'!S51</f>
        <v>0</v>
      </c>
    </row>
    <row r="45" spans="1:13" ht="22.5">
      <c r="A45" s="19"/>
      <c r="B45" s="32" t="s">
        <v>4</v>
      </c>
      <c r="C45" s="33">
        <f>'1ste leerjaar'!C52+'2de leerjaar'!C52</f>
        <v>0</v>
      </c>
      <c r="F45" s="19"/>
      <c r="G45" s="32" t="s">
        <v>4</v>
      </c>
      <c r="H45" s="33">
        <f>'1ste leerjaar'!J52+'2de leerjaar'!J52</f>
        <v>0</v>
      </c>
      <c r="K45" s="19"/>
      <c r="L45" s="32" t="s">
        <v>4</v>
      </c>
      <c r="M45" s="33">
        <f>'1ste leerjaar'!S52+'2de leerjaar'!S52</f>
        <v>0</v>
      </c>
    </row>
    <row r="46" spans="1:13" ht="22.5">
      <c r="A46" s="19"/>
      <c r="B46" s="32" t="s">
        <v>5</v>
      </c>
      <c r="C46" s="33">
        <f>'1ste leerjaar'!C53+'2de leerjaar'!C53</f>
        <v>0</v>
      </c>
      <c r="F46" s="19"/>
      <c r="G46" s="32" t="s">
        <v>5</v>
      </c>
      <c r="H46" s="33">
        <f>'1ste leerjaar'!J53+'2de leerjaar'!J53</f>
        <v>0</v>
      </c>
      <c r="K46" s="19"/>
      <c r="L46" s="32" t="s">
        <v>5</v>
      </c>
      <c r="M46" s="33">
        <f>'1ste leerjaar'!S53+'2de leerjaar'!S53</f>
        <v>0</v>
      </c>
    </row>
    <row r="47" spans="1:13" ht="22.5">
      <c r="A47" s="19"/>
      <c r="B47" s="32" t="s">
        <v>8</v>
      </c>
      <c r="C47" s="33">
        <f>'1ste leerjaar'!C54+'2de leerjaar'!C54</f>
        <v>0</v>
      </c>
      <c r="F47" s="19"/>
      <c r="G47" s="32" t="s">
        <v>8</v>
      </c>
      <c r="H47" s="33">
        <f>'1ste leerjaar'!J54+'2de leerjaar'!J54</f>
        <v>0</v>
      </c>
      <c r="K47" s="19"/>
      <c r="L47" s="32" t="s">
        <v>8</v>
      </c>
      <c r="M47" s="33">
        <f>'1ste leerjaar'!S54+'2de leerjaar'!S54</f>
        <v>0</v>
      </c>
    </row>
    <row r="48" spans="1:13" ht="22.5">
      <c r="A48" s="19"/>
      <c r="B48" s="32" t="s">
        <v>2</v>
      </c>
      <c r="C48" s="33">
        <f>'1ste leerjaar'!C55+'2de leerjaar'!C55</f>
        <v>0</v>
      </c>
      <c r="F48" s="19"/>
      <c r="G48" s="32" t="s">
        <v>2</v>
      </c>
      <c r="H48" s="33">
        <f>'1ste leerjaar'!J55+'2de leerjaar'!J55</f>
        <v>0</v>
      </c>
      <c r="K48" s="19"/>
      <c r="L48" s="32" t="s">
        <v>2</v>
      </c>
      <c r="M48" s="33">
        <f>'1ste leerjaar'!S55+'2de leerjaar'!S55</f>
        <v>0</v>
      </c>
    </row>
    <row r="49" spans="1:13" ht="23.25" thickBot="1">
      <c r="A49" s="19"/>
      <c r="B49" s="34" t="s">
        <v>3</v>
      </c>
      <c r="C49" s="33">
        <f>'1ste leerjaar'!C56+'2de leerjaar'!C56</f>
        <v>0</v>
      </c>
      <c r="F49" s="19"/>
      <c r="G49" s="34" t="s">
        <v>3</v>
      </c>
      <c r="H49" s="33">
        <f>'1ste leerjaar'!J56+'2de leerjaar'!J56</f>
        <v>0</v>
      </c>
      <c r="K49" s="19"/>
      <c r="L49" s="34" t="s">
        <v>3</v>
      </c>
      <c r="M49" s="33">
        <f>'1ste leerjaar'!S56+'2de leerjaar'!S56</f>
        <v>0</v>
      </c>
    </row>
    <row r="50" spans="1:13" ht="24" thickBot="1" thickTop="1">
      <c r="A50" s="19"/>
      <c r="B50" s="36" t="s">
        <v>6</v>
      </c>
      <c r="C50" s="37">
        <f>SUM(C44:C49)</f>
        <v>0</v>
      </c>
      <c r="F50" s="19"/>
      <c r="G50" s="36" t="s">
        <v>6</v>
      </c>
      <c r="H50" s="37">
        <f>SUM(H44:H49)</f>
        <v>0</v>
      </c>
      <c r="K50" s="19"/>
      <c r="L50" s="36" t="s">
        <v>6</v>
      </c>
      <c r="M50" s="37">
        <f>SUM(M44:M49)</f>
        <v>0</v>
      </c>
    </row>
    <row r="51" ht="15.75" thickTop="1"/>
  </sheetData>
  <conditionalFormatting sqref="C15">
    <cfRule type="cellIs" priority="23" dxfId="0" operator="notEqual">
      <formula>$D$3</formula>
    </cfRule>
    <cfRule type="duplicateValues" priority="24" dxfId="0">
      <formula>AND(COUNTIF($C$15:$C$15,C15)&gt;1,NOT(ISBLANK(C15)))</formula>
    </cfRule>
  </conditionalFormatting>
  <conditionalFormatting sqref="H15">
    <cfRule type="cellIs" priority="21" dxfId="0" operator="notEqual">
      <formula>$I$3</formula>
    </cfRule>
    <cfRule type="duplicateValues" priority="22" dxfId="0">
      <formula>AND(COUNTIF($H$15:$H$15,H15)&gt;1,NOT(ISBLANK(H15)))</formula>
    </cfRule>
  </conditionalFormatting>
  <conditionalFormatting sqref="M15">
    <cfRule type="cellIs" priority="19" dxfId="0" operator="notEqual">
      <formula>$N$3</formula>
    </cfRule>
    <cfRule type="duplicateValues" priority="20" dxfId="0">
      <formula>AND(COUNTIF($M$15:$M$15,M15)&gt;1,NOT(ISBLANK(M15)))</formula>
    </cfRule>
  </conditionalFormatting>
  <conditionalFormatting sqref="C50">
    <cfRule type="cellIs" priority="5" dxfId="0" operator="notEqual">
      <formula>$D$38</formula>
    </cfRule>
    <cfRule type="duplicateValues" priority="6" dxfId="0">
      <formula>AND(COUNTIF($C$50:$C$50,C50)&gt;1,NOT(ISBLANK(C50)))</formula>
    </cfRule>
  </conditionalFormatting>
  <conditionalFormatting sqref="H50">
    <cfRule type="cellIs" priority="3" dxfId="0" operator="notEqual">
      <formula>$I$38</formula>
    </cfRule>
    <cfRule type="duplicateValues" priority="4" dxfId="0">
      <formula>AND(COUNTIF($H$50:$H$50,H50)&gt;1,NOT(ISBLANK(H50)))</formula>
    </cfRule>
  </conditionalFormatting>
  <conditionalFormatting sqref="M50">
    <cfRule type="cellIs" priority="1" dxfId="0" operator="notEqual">
      <formula>$N$38</formula>
    </cfRule>
    <cfRule type="duplicateValues" priority="2" dxfId="0">
      <formula>AND(COUNTIF($M$50:$M$50,M50)&gt;1,NOT(ISBLANK(M50)))</formula>
    </cfRule>
  </conditionalFormatting>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topLeftCell="A1">
      <selection activeCell="B2" sqref="B2"/>
    </sheetView>
  </sheetViews>
  <sheetFormatPr defaultColWidth="9.140625" defaultRowHeight="15"/>
  <cols>
    <col min="1" max="1" width="20.28125" style="21" bestFit="1" customWidth="1"/>
    <col min="2" max="2" width="78.8515625" style="21" bestFit="1" customWidth="1"/>
    <col min="3" max="3" width="31.57421875" style="21" bestFit="1" customWidth="1"/>
    <col min="4" max="5" width="9.140625" style="21" customWidth="1"/>
    <col min="6" max="6" width="13.7109375" style="21" bestFit="1" customWidth="1"/>
    <col min="7" max="7" width="78.8515625" style="21" bestFit="1" customWidth="1"/>
    <col min="8" max="8" width="31.57421875" style="21" bestFit="1" customWidth="1"/>
    <col min="9" max="10" width="9.140625" style="21" customWidth="1"/>
    <col min="11" max="11" width="13.7109375" style="21" bestFit="1" customWidth="1"/>
    <col min="12" max="12" width="78.8515625" style="21" bestFit="1" customWidth="1"/>
    <col min="13" max="13" width="31.57421875" style="21" bestFit="1" customWidth="1"/>
    <col min="14" max="16384" width="9.140625" style="21" customWidth="1"/>
  </cols>
  <sheetData>
    <row r="1" ht="24.75">
      <c r="A1" s="20" t="s">
        <v>44</v>
      </c>
    </row>
    <row r="3" spans="1:14" ht="15">
      <c r="A3" s="24" t="s">
        <v>24</v>
      </c>
      <c r="B3" s="19"/>
      <c r="C3" s="24" t="s">
        <v>9</v>
      </c>
      <c r="D3" s="19">
        <f>'3de leerjaar'!D4+'4de leerjaar'!D4</f>
        <v>0</v>
      </c>
      <c r="F3" s="24" t="s">
        <v>25</v>
      </c>
      <c r="G3" s="19"/>
      <c r="H3" s="24" t="s">
        <v>9</v>
      </c>
      <c r="I3" s="19">
        <f>'3de leerjaar'!K4+'4de leerjaar'!K4</f>
        <v>0</v>
      </c>
      <c r="K3" s="24" t="s">
        <v>27</v>
      </c>
      <c r="L3" s="19"/>
      <c r="M3" s="24" t="s">
        <v>9</v>
      </c>
      <c r="N3" s="19">
        <f>'3de leerjaar'!T4+'4de leerjaar'!T4</f>
        <v>0</v>
      </c>
    </row>
    <row r="4" spans="1:13" ht="15">
      <c r="A4" s="24" t="s">
        <v>185</v>
      </c>
      <c r="B4" s="25">
        <f>'3de leerjaar'!B3</f>
        <v>0</v>
      </c>
      <c r="C4" s="19"/>
      <c r="F4" s="24" t="s">
        <v>185</v>
      </c>
      <c r="G4" s="25">
        <f>'3de leerjaar'!B3</f>
        <v>0</v>
      </c>
      <c r="H4" s="19"/>
      <c r="K4" s="24" t="s">
        <v>185</v>
      </c>
      <c r="L4" s="25">
        <f>'3de leerjaar'!B3</f>
        <v>0</v>
      </c>
      <c r="M4" s="19"/>
    </row>
    <row r="5" spans="1:13" ht="15">
      <c r="A5" s="19"/>
      <c r="B5" s="19"/>
      <c r="C5" s="19"/>
      <c r="F5" s="19"/>
      <c r="G5" s="19"/>
      <c r="H5" s="19"/>
      <c r="K5" s="19"/>
      <c r="L5" s="19"/>
      <c r="M5" s="19"/>
    </row>
    <row r="6" spans="1:13" ht="15">
      <c r="A6" s="19"/>
      <c r="B6" s="19"/>
      <c r="C6" s="19"/>
      <c r="F6" s="19"/>
      <c r="G6" s="19"/>
      <c r="H6" s="19"/>
      <c r="K6" s="19"/>
      <c r="L6" s="19"/>
      <c r="M6" s="19"/>
    </row>
    <row r="7" spans="1:13" ht="15.75" thickBot="1">
      <c r="A7" s="19"/>
      <c r="B7" s="19"/>
      <c r="C7" s="19"/>
      <c r="F7" s="19"/>
      <c r="G7" s="19"/>
      <c r="H7" s="19"/>
      <c r="K7" s="19"/>
      <c r="L7" s="19"/>
      <c r="M7" s="19"/>
    </row>
    <row r="8" spans="1:13" ht="24" thickBot="1" thickTop="1">
      <c r="A8" s="19"/>
      <c r="B8" s="30" t="s">
        <v>0</v>
      </c>
      <c r="C8" s="31" t="s">
        <v>1</v>
      </c>
      <c r="F8" s="19"/>
      <c r="G8" s="30" t="s">
        <v>0</v>
      </c>
      <c r="H8" s="31" t="s">
        <v>1</v>
      </c>
      <c r="K8" s="19"/>
      <c r="L8" s="30" t="s">
        <v>0</v>
      </c>
      <c r="M8" s="31" t="s">
        <v>1</v>
      </c>
    </row>
    <row r="9" spans="1:13" ht="23.25" thickTop="1">
      <c r="A9" s="19"/>
      <c r="B9" s="32" t="s">
        <v>26</v>
      </c>
      <c r="C9" s="33">
        <f>'3de leerjaar'!C11+'4de leerjaar'!C11</f>
        <v>0</v>
      </c>
      <c r="F9" s="19"/>
      <c r="G9" s="32" t="s">
        <v>26</v>
      </c>
      <c r="H9" s="33">
        <f>'3de leerjaar'!J11+'4de leerjaar'!J11</f>
        <v>0</v>
      </c>
      <c r="K9" s="19"/>
      <c r="L9" s="32" t="s">
        <v>26</v>
      </c>
      <c r="M9" s="33">
        <f>'3de leerjaar'!S11+'4de leerjaar'!S11</f>
        <v>0</v>
      </c>
    </row>
    <row r="10" spans="1:13" ht="22.5">
      <c r="A10" s="19"/>
      <c r="B10" s="32" t="s">
        <v>4</v>
      </c>
      <c r="C10" s="33">
        <f>'3de leerjaar'!C12+'4de leerjaar'!C12</f>
        <v>0</v>
      </c>
      <c r="F10" s="19"/>
      <c r="G10" s="32" t="s">
        <v>4</v>
      </c>
      <c r="H10" s="33">
        <f>'3de leerjaar'!J12+'4de leerjaar'!J12</f>
        <v>0</v>
      </c>
      <c r="K10" s="19"/>
      <c r="L10" s="32" t="s">
        <v>4</v>
      </c>
      <c r="M10" s="33">
        <f>'3de leerjaar'!S12+'4de leerjaar'!S12</f>
        <v>0</v>
      </c>
    </row>
    <row r="11" spans="1:13" ht="22.5">
      <c r="A11" s="19"/>
      <c r="B11" s="32" t="s">
        <v>5</v>
      </c>
      <c r="C11" s="33">
        <f>'3de leerjaar'!C13+'4de leerjaar'!C13</f>
        <v>0</v>
      </c>
      <c r="F11" s="19"/>
      <c r="G11" s="32" t="s">
        <v>5</v>
      </c>
      <c r="H11" s="33">
        <f>'3de leerjaar'!J13+'4de leerjaar'!J13</f>
        <v>0</v>
      </c>
      <c r="K11" s="19"/>
      <c r="L11" s="32" t="s">
        <v>5</v>
      </c>
      <c r="M11" s="33">
        <f>'3de leerjaar'!S13+'4de leerjaar'!S13</f>
        <v>0</v>
      </c>
    </row>
    <row r="12" spans="1:13" ht="22.5">
      <c r="A12" s="19"/>
      <c r="B12" s="32" t="s">
        <v>8</v>
      </c>
      <c r="C12" s="33">
        <f>'3de leerjaar'!C14+'4de leerjaar'!C14</f>
        <v>0</v>
      </c>
      <c r="F12" s="19"/>
      <c r="G12" s="32" t="s">
        <v>8</v>
      </c>
      <c r="H12" s="33">
        <f>'3de leerjaar'!J14+'4de leerjaar'!J14</f>
        <v>0</v>
      </c>
      <c r="K12" s="19"/>
      <c r="L12" s="32" t="s">
        <v>8</v>
      </c>
      <c r="M12" s="33">
        <f>'3de leerjaar'!S14+'4de leerjaar'!S14</f>
        <v>0</v>
      </c>
    </row>
    <row r="13" spans="1:13" ht="22.5">
      <c r="A13" s="19"/>
      <c r="B13" s="32" t="s">
        <v>2</v>
      </c>
      <c r="C13" s="33">
        <f>'3de leerjaar'!C15+'4de leerjaar'!C15</f>
        <v>0</v>
      </c>
      <c r="F13" s="19"/>
      <c r="G13" s="32" t="s">
        <v>2</v>
      </c>
      <c r="H13" s="33">
        <f>'3de leerjaar'!J15+'4de leerjaar'!J15</f>
        <v>0</v>
      </c>
      <c r="K13" s="19"/>
      <c r="L13" s="32" t="s">
        <v>2</v>
      </c>
      <c r="M13" s="33">
        <f>'3de leerjaar'!S15+'4de leerjaar'!S15</f>
        <v>0</v>
      </c>
    </row>
    <row r="14" spans="1:13" ht="23.25" thickBot="1">
      <c r="A14" s="19"/>
      <c r="B14" s="34" t="s">
        <v>3</v>
      </c>
      <c r="C14" s="33">
        <f>'3de leerjaar'!C16+'4de leerjaar'!C16</f>
        <v>0</v>
      </c>
      <c r="F14" s="19"/>
      <c r="G14" s="34" t="s">
        <v>3</v>
      </c>
      <c r="H14" s="33">
        <f>'3de leerjaar'!J16+'4de leerjaar'!J16</f>
        <v>0</v>
      </c>
      <c r="K14" s="19"/>
      <c r="L14" s="34" t="s">
        <v>3</v>
      </c>
      <c r="M14" s="33">
        <f>'3de leerjaar'!S16+'4de leerjaar'!S16</f>
        <v>0</v>
      </c>
    </row>
    <row r="15" spans="1:13" ht="24" thickBot="1" thickTop="1">
      <c r="A15" s="19"/>
      <c r="B15" s="36" t="s">
        <v>6</v>
      </c>
      <c r="C15" s="37">
        <f>SUM(C9:C14)</f>
        <v>0</v>
      </c>
      <c r="F15" s="19"/>
      <c r="G15" s="36" t="s">
        <v>6</v>
      </c>
      <c r="H15" s="37">
        <f>SUM(H9:H14)</f>
        <v>0</v>
      </c>
      <c r="K15" s="19"/>
      <c r="L15" s="36" t="s">
        <v>6</v>
      </c>
      <c r="M15" s="37">
        <f>SUM(M9:M14)</f>
        <v>0</v>
      </c>
    </row>
    <row r="16" ht="15.75" thickTop="1"/>
    <row r="17" ht="15"/>
    <row r="18" ht="15"/>
    <row r="19" ht="15"/>
    <row r="20" ht="15"/>
    <row r="21" ht="15"/>
    <row r="22" ht="15"/>
    <row r="23" ht="15"/>
    <row r="24" ht="15"/>
    <row r="25" ht="15"/>
    <row r="26" ht="15"/>
    <row r="27" ht="15"/>
    <row r="28" ht="15"/>
    <row r="29" ht="15"/>
    <row r="30" ht="15"/>
    <row r="31" ht="15"/>
    <row r="32" ht="15"/>
    <row r="33" ht="15"/>
    <row r="36" ht="24.75">
      <c r="A36" s="20" t="s">
        <v>45</v>
      </c>
    </row>
    <row r="38" spans="1:14" ht="15">
      <c r="A38" s="24" t="s">
        <v>24</v>
      </c>
      <c r="B38" s="19"/>
      <c r="C38" s="24" t="s">
        <v>9</v>
      </c>
      <c r="D38" s="19">
        <f>'3de leerjaar'!D44+'4de leerjaar'!D44</f>
        <v>0</v>
      </c>
      <c r="F38" s="24" t="s">
        <v>25</v>
      </c>
      <c r="G38" s="19"/>
      <c r="H38" s="24" t="s">
        <v>9</v>
      </c>
      <c r="I38" s="19">
        <f>'3de leerjaar'!K44+'4de leerjaar'!K44</f>
        <v>0</v>
      </c>
      <c r="K38" s="24" t="s">
        <v>27</v>
      </c>
      <c r="L38" s="19"/>
      <c r="M38" s="24" t="s">
        <v>9</v>
      </c>
      <c r="N38" s="19">
        <f>'3de leerjaar'!T44+'4de leerjaar'!T44</f>
        <v>0</v>
      </c>
    </row>
    <row r="39" spans="1:13" ht="15">
      <c r="A39" s="24" t="s">
        <v>185</v>
      </c>
      <c r="B39" s="25">
        <f>'3de leerjaar'!B43</f>
        <v>0</v>
      </c>
      <c r="C39" s="19"/>
      <c r="F39" s="24" t="s">
        <v>185</v>
      </c>
      <c r="G39" s="25">
        <f>'3de leerjaar'!B43</f>
        <v>0</v>
      </c>
      <c r="H39" s="19"/>
      <c r="K39" s="24" t="s">
        <v>185</v>
      </c>
      <c r="L39" s="25">
        <f>'3de leerjaar'!B43</f>
        <v>0</v>
      </c>
      <c r="M39" s="19"/>
    </row>
    <row r="40" spans="1:13" ht="15">
      <c r="A40" s="19"/>
      <c r="B40" s="19"/>
      <c r="C40" s="19"/>
      <c r="F40" s="19"/>
      <c r="G40" s="19"/>
      <c r="H40" s="19"/>
      <c r="K40" s="19"/>
      <c r="L40" s="19"/>
      <c r="M40" s="19"/>
    </row>
    <row r="41" spans="1:13" ht="15">
      <c r="A41" s="19"/>
      <c r="B41" s="19"/>
      <c r="C41" s="19"/>
      <c r="F41" s="19"/>
      <c r="G41" s="19"/>
      <c r="H41" s="19"/>
      <c r="K41" s="19"/>
      <c r="L41" s="19"/>
      <c r="M41" s="19"/>
    </row>
    <row r="42" spans="1:13" ht="15.75" thickBot="1">
      <c r="A42" s="19"/>
      <c r="B42" s="19"/>
      <c r="C42" s="19"/>
      <c r="F42" s="19"/>
      <c r="G42" s="19"/>
      <c r="H42" s="19"/>
      <c r="K42" s="19"/>
      <c r="L42" s="19"/>
      <c r="M42" s="19"/>
    </row>
    <row r="43" spans="1:13" ht="24" thickBot="1" thickTop="1">
      <c r="A43" s="19"/>
      <c r="B43" s="30" t="s">
        <v>0</v>
      </c>
      <c r="C43" s="31" t="s">
        <v>1</v>
      </c>
      <c r="F43" s="19"/>
      <c r="G43" s="30" t="s">
        <v>0</v>
      </c>
      <c r="H43" s="31" t="s">
        <v>1</v>
      </c>
      <c r="K43" s="19"/>
      <c r="L43" s="30" t="s">
        <v>0</v>
      </c>
      <c r="M43" s="31" t="s">
        <v>1</v>
      </c>
    </row>
    <row r="44" spans="1:13" ht="23.25" thickTop="1">
      <c r="A44" s="19"/>
      <c r="B44" s="32" t="s">
        <v>26</v>
      </c>
      <c r="C44" s="33">
        <f>'3de leerjaar'!C51+'4de leerjaar'!C51</f>
        <v>0</v>
      </c>
      <c r="F44" s="19"/>
      <c r="G44" s="32" t="s">
        <v>26</v>
      </c>
      <c r="H44" s="33">
        <f>'3de leerjaar'!J51+'4de leerjaar'!J51</f>
        <v>0</v>
      </c>
      <c r="K44" s="19"/>
      <c r="L44" s="32" t="s">
        <v>26</v>
      </c>
      <c r="M44" s="33">
        <f>'3de leerjaar'!S51+'4de leerjaar'!S51</f>
        <v>0</v>
      </c>
    </row>
    <row r="45" spans="1:13" ht="22.5">
      <c r="A45" s="19"/>
      <c r="B45" s="32" t="s">
        <v>4</v>
      </c>
      <c r="C45" s="33">
        <f>'3de leerjaar'!C52+'4de leerjaar'!C52</f>
        <v>0</v>
      </c>
      <c r="F45" s="19"/>
      <c r="G45" s="32" t="s">
        <v>4</v>
      </c>
      <c r="H45" s="33">
        <f>'3de leerjaar'!J52+'4de leerjaar'!J52</f>
        <v>0</v>
      </c>
      <c r="K45" s="19"/>
      <c r="L45" s="32" t="s">
        <v>4</v>
      </c>
      <c r="M45" s="33">
        <f>'3de leerjaar'!S52+'4de leerjaar'!S52</f>
        <v>0</v>
      </c>
    </row>
    <row r="46" spans="1:13" ht="22.5">
      <c r="A46" s="19"/>
      <c r="B46" s="32" t="s">
        <v>5</v>
      </c>
      <c r="C46" s="33">
        <f>'3de leerjaar'!C53+'4de leerjaar'!C53</f>
        <v>0</v>
      </c>
      <c r="F46" s="19"/>
      <c r="G46" s="32" t="s">
        <v>5</v>
      </c>
      <c r="H46" s="33">
        <f>'3de leerjaar'!J53+'4de leerjaar'!J53</f>
        <v>0</v>
      </c>
      <c r="K46" s="19"/>
      <c r="L46" s="32" t="s">
        <v>5</v>
      </c>
      <c r="M46" s="33">
        <f>'3de leerjaar'!S53+'4de leerjaar'!S53</f>
        <v>0</v>
      </c>
    </row>
    <row r="47" spans="1:13" ht="22.5">
      <c r="A47" s="19"/>
      <c r="B47" s="32" t="s">
        <v>8</v>
      </c>
      <c r="C47" s="33">
        <f>'3de leerjaar'!C54+'4de leerjaar'!C54</f>
        <v>0</v>
      </c>
      <c r="F47" s="19"/>
      <c r="G47" s="32" t="s">
        <v>8</v>
      </c>
      <c r="H47" s="33">
        <f>'3de leerjaar'!J54+'4de leerjaar'!J54</f>
        <v>0</v>
      </c>
      <c r="K47" s="19"/>
      <c r="L47" s="32" t="s">
        <v>8</v>
      </c>
      <c r="M47" s="33">
        <f>'3de leerjaar'!S54+'4de leerjaar'!S54</f>
        <v>0</v>
      </c>
    </row>
    <row r="48" spans="1:13" ht="22.5">
      <c r="A48" s="19"/>
      <c r="B48" s="32" t="s">
        <v>2</v>
      </c>
      <c r="C48" s="33">
        <f>'3de leerjaar'!C55+'4de leerjaar'!C55</f>
        <v>0</v>
      </c>
      <c r="F48" s="19"/>
      <c r="G48" s="32" t="s">
        <v>2</v>
      </c>
      <c r="H48" s="33">
        <f>'3de leerjaar'!J55+'4de leerjaar'!J55</f>
        <v>0</v>
      </c>
      <c r="K48" s="19"/>
      <c r="L48" s="32" t="s">
        <v>2</v>
      </c>
      <c r="M48" s="33">
        <f>'3de leerjaar'!S55+'4de leerjaar'!S55</f>
        <v>0</v>
      </c>
    </row>
    <row r="49" spans="1:13" ht="23.25" thickBot="1">
      <c r="A49" s="19"/>
      <c r="B49" s="34" t="s">
        <v>3</v>
      </c>
      <c r="C49" s="33">
        <f>'3de leerjaar'!C56+'4de leerjaar'!C56</f>
        <v>0</v>
      </c>
      <c r="F49" s="19"/>
      <c r="G49" s="34" t="s">
        <v>3</v>
      </c>
      <c r="H49" s="33">
        <f>'3de leerjaar'!J56+'4de leerjaar'!J56</f>
        <v>0</v>
      </c>
      <c r="K49" s="19"/>
      <c r="L49" s="34" t="s">
        <v>3</v>
      </c>
      <c r="M49" s="33">
        <f>'3de leerjaar'!S56+'4de leerjaar'!S56</f>
        <v>0</v>
      </c>
    </row>
    <row r="50" spans="1:13" ht="24" thickBot="1" thickTop="1">
      <c r="A50" s="19"/>
      <c r="B50" s="36" t="s">
        <v>6</v>
      </c>
      <c r="C50" s="37">
        <f>SUM(C44:C49)</f>
        <v>0</v>
      </c>
      <c r="F50" s="19"/>
      <c r="G50" s="36" t="s">
        <v>6</v>
      </c>
      <c r="H50" s="37">
        <f>SUM(H44:H49)</f>
        <v>0</v>
      </c>
      <c r="K50" s="19"/>
      <c r="L50" s="36" t="s">
        <v>6</v>
      </c>
      <c r="M50" s="37">
        <f>SUM(M44:M49)</f>
        <v>0</v>
      </c>
    </row>
    <row r="51" ht="15.75" thickTop="1"/>
  </sheetData>
  <conditionalFormatting sqref="C15">
    <cfRule type="cellIs" priority="17" dxfId="0" operator="notEqual">
      <formula>$D$3</formula>
    </cfRule>
    <cfRule type="duplicateValues" priority="18" dxfId="0">
      <formula>AND(COUNTIF($C$15:$C$15,C15)&gt;1,NOT(ISBLANK(C15)))</formula>
    </cfRule>
  </conditionalFormatting>
  <conditionalFormatting sqref="H15">
    <cfRule type="cellIs" priority="15" dxfId="0" operator="notEqual">
      <formula>$I$3</formula>
    </cfRule>
    <cfRule type="duplicateValues" priority="16" dxfId="0">
      <formula>AND(COUNTIF($H$15:$H$15,H15)&gt;1,NOT(ISBLANK(H15)))</formula>
    </cfRule>
  </conditionalFormatting>
  <conditionalFormatting sqref="M15">
    <cfRule type="cellIs" priority="13" dxfId="0" operator="notEqual">
      <formula>$N$3</formula>
    </cfRule>
    <cfRule type="duplicateValues" priority="14" dxfId="0">
      <formula>AND(COUNTIF($M$15:$M$15,M15)&gt;1,NOT(ISBLANK(M15)))</formula>
    </cfRule>
  </conditionalFormatting>
  <conditionalFormatting sqref="C50">
    <cfRule type="cellIs" priority="5" dxfId="0" operator="notEqual">
      <formula>$D$38</formula>
    </cfRule>
    <cfRule type="duplicateValues" priority="6" dxfId="0">
      <formula>AND(COUNTIF($C$50:$C$50,C50)&gt;1,NOT(ISBLANK(C50)))</formula>
    </cfRule>
  </conditionalFormatting>
  <conditionalFormatting sqref="H50">
    <cfRule type="cellIs" priority="3" dxfId="0" operator="notEqual">
      <formula>$I$38</formula>
    </cfRule>
    <cfRule type="duplicateValues" priority="4" dxfId="0">
      <formula>AND(COUNTIF($H$50:$H$50,H50)&gt;1,NOT(ISBLANK(H50)))</formula>
    </cfRule>
  </conditionalFormatting>
  <conditionalFormatting sqref="M50">
    <cfRule type="cellIs" priority="1" dxfId="0" operator="notEqual">
      <formula>$N$38</formula>
    </cfRule>
    <cfRule type="duplicateValues" priority="2" dxfId="0">
      <formula>AND(COUNTIF($M$50:$M$50,M50)&gt;1,NOT(ISBLANK(M50)))</formula>
    </cfRule>
  </conditionalFormatting>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topLeftCell="A1">
      <selection activeCell="A4" sqref="A4"/>
    </sheetView>
  </sheetViews>
  <sheetFormatPr defaultColWidth="9.140625" defaultRowHeight="15"/>
  <cols>
    <col min="1" max="1" width="19.57421875" style="21" bestFit="1" customWidth="1"/>
    <col min="2" max="2" width="78.8515625" style="21" bestFit="1" customWidth="1"/>
    <col min="3" max="3" width="31.57421875" style="21" bestFit="1" customWidth="1"/>
    <col min="4" max="5" width="9.140625" style="21" customWidth="1"/>
    <col min="6" max="6" width="13.7109375" style="21" bestFit="1" customWidth="1"/>
    <col min="7" max="7" width="78.8515625" style="21" bestFit="1" customWidth="1"/>
    <col min="8" max="8" width="31.57421875" style="21" bestFit="1" customWidth="1"/>
    <col min="9" max="10" width="9.140625" style="21" customWidth="1"/>
    <col min="11" max="11" width="13.7109375" style="21" bestFit="1" customWidth="1"/>
    <col min="12" max="12" width="78.8515625" style="21" bestFit="1" customWidth="1"/>
    <col min="13" max="13" width="31.57421875" style="21" bestFit="1" customWidth="1"/>
    <col min="14" max="16384" width="9.140625" style="21" customWidth="1"/>
  </cols>
  <sheetData>
    <row r="1" ht="24.75">
      <c r="A1" s="103" t="s">
        <v>46</v>
      </c>
    </row>
    <row r="3" spans="1:14" ht="15">
      <c r="A3" s="24" t="s">
        <v>24</v>
      </c>
      <c r="B3" s="19"/>
      <c r="C3" s="24" t="s">
        <v>9</v>
      </c>
      <c r="D3" s="19">
        <f>'5de leerjaar'!D4+'6de leerjaar'!D4</f>
        <v>0</v>
      </c>
      <c r="F3" s="24" t="s">
        <v>25</v>
      </c>
      <c r="G3" s="19"/>
      <c r="H3" s="24" t="s">
        <v>9</v>
      </c>
      <c r="I3" s="19">
        <f>'5de leerjaar'!K4+'6de leerjaar'!K4</f>
        <v>0</v>
      </c>
      <c r="K3" s="24" t="s">
        <v>27</v>
      </c>
      <c r="L3" s="19"/>
      <c r="M3" s="24" t="s">
        <v>9</v>
      </c>
      <c r="N3" s="19">
        <f>'5de leerjaar'!T4+'6de leerjaar'!T4</f>
        <v>0</v>
      </c>
    </row>
    <row r="4" spans="1:13" ht="15">
      <c r="A4" s="24" t="s">
        <v>186</v>
      </c>
      <c r="B4" s="25">
        <f>'5de leerjaar'!B3</f>
        <v>0</v>
      </c>
      <c r="C4" s="19"/>
      <c r="F4" s="24" t="s">
        <v>186</v>
      </c>
      <c r="G4" s="25">
        <f>'5de leerjaar'!B3</f>
        <v>0</v>
      </c>
      <c r="H4" s="19"/>
      <c r="K4" s="24" t="s">
        <v>186</v>
      </c>
      <c r="L4" s="25">
        <f>'5de leerjaar'!B3</f>
        <v>0</v>
      </c>
      <c r="M4" s="19"/>
    </row>
    <row r="5" spans="1:13" ht="15">
      <c r="A5" s="19"/>
      <c r="B5" s="19"/>
      <c r="C5" s="19"/>
      <c r="F5" s="19"/>
      <c r="G5" s="19"/>
      <c r="H5" s="19"/>
      <c r="K5" s="19"/>
      <c r="L5" s="19"/>
      <c r="M5" s="19"/>
    </row>
    <row r="6" spans="1:13" ht="15">
      <c r="A6" s="19"/>
      <c r="B6" s="19"/>
      <c r="C6" s="19"/>
      <c r="F6" s="19"/>
      <c r="G6" s="19"/>
      <c r="H6" s="19"/>
      <c r="K6" s="19"/>
      <c r="L6" s="19"/>
      <c r="M6" s="19"/>
    </row>
    <row r="7" spans="1:13" ht="15.75" thickBot="1">
      <c r="A7" s="19"/>
      <c r="B7" s="19"/>
      <c r="C7" s="19"/>
      <c r="F7" s="19"/>
      <c r="G7" s="19"/>
      <c r="H7" s="19"/>
      <c r="K7" s="19"/>
      <c r="L7" s="19"/>
      <c r="M7" s="19"/>
    </row>
    <row r="8" spans="1:13" ht="24" thickBot="1" thickTop="1">
      <c r="A8" s="19"/>
      <c r="B8" s="30" t="s">
        <v>0</v>
      </c>
      <c r="C8" s="31" t="s">
        <v>1</v>
      </c>
      <c r="F8" s="19"/>
      <c r="G8" s="30" t="s">
        <v>0</v>
      </c>
      <c r="H8" s="31" t="s">
        <v>1</v>
      </c>
      <c r="K8" s="19"/>
      <c r="L8" s="30" t="s">
        <v>0</v>
      </c>
      <c r="M8" s="31" t="s">
        <v>1</v>
      </c>
    </row>
    <row r="9" spans="1:13" ht="23.25" thickTop="1">
      <c r="A9" s="19"/>
      <c r="B9" s="32" t="s">
        <v>26</v>
      </c>
      <c r="C9" s="33">
        <f>'5de leerjaar'!C11+'6de leerjaar'!C11</f>
        <v>0</v>
      </c>
      <c r="F9" s="19"/>
      <c r="G9" s="32" t="s">
        <v>26</v>
      </c>
      <c r="H9" s="33">
        <f>'5de leerjaar'!J11+'6de leerjaar'!J11</f>
        <v>0</v>
      </c>
      <c r="K9" s="19"/>
      <c r="L9" s="32" t="s">
        <v>26</v>
      </c>
      <c r="M9" s="33">
        <f>'5de leerjaar'!S11+'6de leerjaar'!S11</f>
        <v>0</v>
      </c>
    </row>
    <row r="10" spans="1:13" ht="22.5">
      <c r="A10" s="19"/>
      <c r="B10" s="32" t="s">
        <v>4</v>
      </c>
      <c r="C10" s="33">
        <f>'5de leerjaar'!C12+'6de leerjaar'!C12</f>
        <v>0</v>
      </c>
      <c r="F10" s="19"/>
      <c r="G10" s="32" t="s">
        <v>4</v>
      </c>
      <c r="H10" s="33">
        <f>'5de leerjaar'!J12+'6de leerjaar'!J12</f>
        <v>0</v>
      </c>
      <c r="K10" s="19"/>
      <c r="L10" s="32" t="s">
        <v>4</v>
      </c>
      <c r="M10" s="33">
        <f>'5de leerjaar'!S12+'6de leerjaar'!S12</f>
        <v>0</v>
      </c>
    </row>
    <row r="11" spans="1:13" ht="22.5">
      <c r="A11" s="19"/>
      <c r="B11" s="32" t="s">
        <v>5</v>
      </c>
      <c r="C11" s="33">
        <f>'5de leerjaar'!C13+'6de leerjaar'!C13</f>
        <v>0</v>
      </c>
      <c r="F11" s="19"/>
      <c r="G11" s="32" t="s">
        <v>5</v>
      </c>
      <c r="H11" s="33">
        <f>'5de leerjaar'!J13+'6de leerjaar'!J13</f>
        <v>0</v>
      </c>
      <c r="K11" s="19"/>
      <c r="L11" s="32" t="s">
        <v>5</v>
      </c>
      <c r="M11" s="33">
        <f>'5de leerjaar'!S13+'6de leerjaar'!S13</f>
        <v>0</v>
      </c>
    </row>
    <row r="12" spans="1:13" ht="22.5">
      <c r="A12" s="19"/>
      <c r="B12" s="32" t="s">
        <v>8</v>
      </c>
      <c r="C12" s="33">
        <f>'5de leerjaar'!C14+'6de leerjaar'!C14</f>
        <v>0</v>
      </c>
      <c r="F12" s="19"/>
      <c r="G12" s="32" t="s">
        <v>8</v>
      </c>
      <c r="H12" s="33">
        <f>'5de leerjaar'!J14+'6de leerjaar'!J14</f>
        <v>0</v>
      </c>
      <c r="K12" s="19"/>
      <c r="L12" s="32" t="s">
        <v>8</v>
      </c>
      <c r="M12" s="33">
        <f>'5de leerjaar'!S14+'6de leerjaar'!S14</f>
        <v>0</v>
      </c>
    </row>
    <row r="13" spans="1:13" ht="22.5">
      <c r="A13" s="19"/>
      <c r="B13" s="32" t="s">
        <v>2</v>
      </c>
      <c r="C13" s="33">
        <f>'5de leerjaar'!C15+'6de leerjaar'!C15</f>
        <v>0</v>
      </c>
      <c r="F13" s="19"/>
      <c r="G13" s="32" t="s">
        <v>2</v>
      </c>
      <c r="H13" s="33">
        <f>'5de leerjaar'!J15+'6de leerjaar'!J15</f>
        <v>0</v>
      </c>
      <c r="K13" s="19"/>
      <c r="L13" s="32" t="s">
        <v>2</v>
      </c>
      <c r="M13" s="33">
        <f>'5de leerjaar'!S15+'6de leerjaar'!S15</f>
        <v>0</v>
      </c>
    </row>
    <row r="14" spans="1:13" ht="23.25" thickBot="1">
      <c r="A14" s="19"/>
      <c r="B14" s="34" t="s">
        <v>3</v>
      </c>
      <c r="C14" s="33">
        <f>'5de leerjaar'!C16+'6de leerjaar'!C16</f>
        <v>0</v>
      </c>
      <c r="F14" s="19"/>
      <c r="G14" s="34" t="s">
        <v>3</v>
      </c>
      <c r="H14" s="33">
        <f>'5de leerjaar'!J16+'6de leerjaar'!J16</f>
        <v>0</v>
      </c>
      <c r="K14" s="19"/>
      <c r="L14" s="34" t="s">
        <v>3</v>
      </c>
      <c r="M14" s="33">
        <f>'5de leerjaar'!S16+'6de leerjaar'!S16</f>
        <v>0</v>
      </c>
    </row>
    <row r="15" spans="1:13" ht="24" thickBot="1" thickTop="1">
      <c r="A15" s="19"/>
      <c r="B15" s="36" t="s">
        <v>6</v>
      </c>
      <c r="C15" s="37">
        <f>SUM(C9:C14)</f>
        <v>0</v>
      </c>
      <c r="F15" s="19"/>
      <c r="G15" s="36" t="s">
        <v>6</v>
      </c>
      <c r="H15" s="37">
        <f>SUM(H9:H14)</f>
        <v>0</v>
      </c>
      <c r="K15" s="19"/>
      <c r="L15" s="36" t="s">
        <v>6</v>
      </c>
      <c r="M15" s="37">
        <f>SUM(M9:M14)</f>
        <v>0</v>
      </c>
    </row>
    <row r="16" ht="15.75" thickTop="1"/>
    <row r="17" ht="15"/>
    <row r="18" ht="15"/>
    <row r="19" ht="15"/>
    <row r="20" ht="15"/>
    <row r="21" ht="15"/>
    <row r="22" ht="15"/>
    <row r="23" ht="15"/>
    <row r="24" ht="15"/>
    <row r="25" ht="15"/>
    <row r="26" ht="15"/>
    <row r="27" ht="15"/>
    <row r="28" ht="15"/>
    <row r="29" ht="15"/>
    <row r="30" ht="15"/>
    <row r="31" ht="15"/>
    <row r="32" ht="15"/>
    <row r="33" ht="15"/>
    <row r="34" ht="15"/>
    <row r="37" ht="24.75">
      <c r="A37" s="103" t="s">
        <v>47</v>
      </c>
    </row>
    <row r="39" spans="1:14" ht="15">
      <c r="A39" s="24" t="s">
        <v>24</v>
      </c>
      <c r="B39" s="19"/>
      <c r="C39" s="24" t="s">
        <v>9</v>
      </c>
      <c r="D39" s="19">
        <f>'5de leerjaar'!D44+'6de leerjaar'!D44</f>
        <v>0</v>
      </c>
      <c r="F39" s="24" t="s">
        <v>25</v>
      </c>
      <c r="G39" s="19"/>
      <c r="H39" s="24" t="s">
        <v>9</v>
      </c>
      <c r="I39" s="19">
        <f>'5de leerjaar'!K44+'6de leerjaar'!K44</f>
        <v>0</v>
      </c>
      <c r="K39" s="24" t="s">
        <v>27</v>
      </c>
      <c r="L39" s="19"/>
      <c r="M39" s="24" t="s">
        <v>9</v>
      </c>
      <c r="N39" s="19">
        <f>'5de leerjaar'!T44+'6de leerjaar'!T44</f>
        <v>0</v>
      </c>
    </row>
    <row r="40" spans="1:13" ht="15">
      <c r="A40" s="24" t="s">
        <v>186</v>
      </c>
      <c r="B40" s="25">
        <f>'5de leerjaar'!B43</f>
        <v>0</v>
      </c>
      <c r="C40" s="19"/>
      <c r="F40" s="24" t="s">
        <v>186</v>
      </c>
      <c r="G40" s="25">
        <f>'5de leerjaar'!B43</f>
        <v>0</v>
      </c>
      <c r="H40" s="19"/>
      <c r="K40" s="24" t="s">
        <v>186</v>
      </c>
      <c r="L40" s="25">
        <f>'5de leerjaar'!B43</f>
        <v>0</v>
      </c>
      <c r="M40" s="19"/>
    </row>
    <row r="41" spans="1:13" ht="15">
      <c r="A41" s="19"/>
      <c r="B41" s="19"/>
      <c r="C41" s="19"/>
      <c r="F41" s="19"/>
      <c r="G41" s="19"/>
      <c r="H41" s="19"/>
      <c r="K41" s="19"/>
      <c r="L41" s="19"/>
      <c r="M41" s="19"/>
    </row>
    <row r="42" spans="1:13" ht="15">
      <c r="A42" s="19"/>
      <c r="B42" s="19"/>
      <c r="C42" s="19"/>
      <c r="F42" s="19"/>
      <c r="G42" s="19"/>
      <c r="H42" s="19"/>
      <c r="K42" s="19"/>
      <c r="L42" s="19"/>
      <c r="M42" s="19"/>
    </row>
    <row r="43" spans="1:13" ht="15.75" thickBot="1">
      <c r="A43" s="19"/>
      <c r="B43" s="19"/>
      <c r="C43" s="19"/>
      <c r="F43" s="19"/>
      <c r="G43" s="19"/>
      <c r="H43" s="19"/>
      <c r="K43" s="19"/>
      <c r="L43" s="19"/>
      <c r="M43" s="19"/>
    </row>
    <row r="44" spans="1:13" ht="24" thickBot="1" thickTop="1">
      <c r="A44" s="19"/>
      <c r="B44" s="30" t="s">
        <v>0</v>
      </c>
      <c r="C44" s="31" t="s">
        <v>1</v>
      </c>
      <c r="F44" s="19"/>
      <c r="G44" s="30" t="s">
        <v>0</v>
      </c>
      <c r="H44" s="31" t="s">
        <v>1</v>
      </c>
      <c r="K44" s="19"/>
      <c r="L44" s="30" t="s">
        <v>0</v>
      </c>
      <c r="M44" s="31" t="s">
        <v>1</v>
      </c>
    </row>
    <row r="45" spans="1:13" ht="23.25" thickTop="1">
      <c r="A45" s="19"/>
      <c r="B45" s="32" t="s">
        <v>26</v>
      </c>
      <c r="C45" s="33">
        <f>'5de leerjaar'!C51+'6de leerjaar'!C51</f>
        <v>0</v>
      </c>
      <c r="F45" s="19"/>
      <c r="G45" s="32" t="s">
        <v>26</v>
      </c>
      <c r="H45" s="33">
        <f>'5de leerjaar'!J51+'6de leerjaar'!J51</f>
        <v>0</v>
      </c>
      <c r="K45" s="19"/>
      <c r="L45" s="32" t="s">
        <v>26</v>
      </c>
      <c r="M45" s="33">
        <f>'5de leerjaar'!S51+'6de leerjaar'!S51</f>
        <v>0</v>
      </c>
    </row>
    <row r="46" spans="1:13" ht="22.5">
      <c r="A46" s="19"/>
      <c r="B46" s="32" t="s">
        <v>4</v>
      </c>
      <c r="C46" s="33">
        <f>'5de leerjaar'!C52+'6de leerjaar'!C52</f>
        <v>0</v>
      </c>
      <c r="F46" s="19"/>
      <c r="G46" s="32" t="s">
        <v>4</v>
      </c>
      <c r="H46" s="33">
        <f>'5de leerjaar'!J52+'6de leerjaar'!J52</f>
        <v>0</v>
      </c>
      <c r="K46" s="19"/>
      <c r="L46" s="32" t="s">
        <v>4</v>
      </c>
      <c r="M46" s="33">
        <f>'5de leerjaar'!S52+'6de leerjaar'!S52</f>
        <v>0</v>
      </c>
    </row>
    <row r="47" spans="1:13" ht="22.5">
      <c r="A47" s="19"/>
      <c r="B47" s="32" t="s">
        <v>5</v>
      </c>
      <c r="C47" s="33">
        <f>'5de leerjaar'!C53+'6de leerjaar'!C53</f>
        <v>0</v>
      </c>
      <c r="F47" s="19"/>
      <c r="G47" s="32" t="s">
        <v>5</v>
      </c>
      <c r="H47" s="33">
        <f>'5de leerjaar'!J53+'6de leerjaar'!J53</f>
        <v>0</v>
      </c>
      <c r="K47" s="19"/>
      <c r="L47" s="32" t="s">
        <v>5</v>
      </c>
      <c r="M47" s="33">
        <f>'5de leerjaar'!S53+'6de leerjaar'!S53</f>
        <v>0</v>
      </c>
    </row>
    <row r="48" spans="1:13" ht="22.5">
      <c r="A48" s="19"/>
      <c r="B48" s="32" t="s">
        <v>8</v>
      </c>
      <c r="C48" s="33">
        <f>'5de leerjaar'!C54+'6de leerjaar'!C54</f>
        <v>0</v>
      </c>
      <c r="F48" s="19"/>
      <c r="G48" s="32" t="s">
        <v>8</v>
      </c>
      <c r="H48" s="33">
        <f>'5de leerjaar'!J54+'6de leerjaar'!J54</f>
        <v>0</v>
      </c>
      <c r="K48" s="19"/>
      <c r="L48" s="32" t="s">
        <v>8</v>
      </c>
      <c r="M48" s="33">
        <f>'5de leerjaar'!S54+'6de leerjaar'!S54</f>
        <v>0</v>
      </c>
    </row>
    <row r="49" spans="1:13" ht="22.5">
      <c r="A49" s="19"/>
      <c r="B49" s="32" t="s">
        <v>2</v>
      </c>
      <c r="C49" s="33">
        <f>'5de leerjaar'!C55+'6de leerjaar'!C55</f>
        <v>0</v>
      </c>
      <c r="F49" s="19"/>
      <c r="G49" s="32" t="s">
        <v>2</v>
      </c>
      <c r="H49" s="33">
        <f>'5de leerjaar'!J55+'6de leerjaar'!J55</f>
        <v>0</v>
      </c>
      <c r="K49" s="19"/>
      <c r="L49" s="32" t="s">
        <v>2</v>
      </c>
      <c r="M49" s="33">
        <f>'5de leerjaar'!S55+'6de leerjaar'!S55</f>
        <v>0</v>
      </c>
    </row>
    <row r="50" spans="1:13" ht="23.25" thickBot="1">
      <c r="A50" s="19"/>
      <c r="B50" s="34" t="s">
        <v>3</v>
      </c>
      <c r="C50" s="33">
        <f>'5de leerjaar'!C56+'6de leerjaar'!C56</f>
        <v>0</v>
      </c>
      <c r="F50" s="19"/>
      <c r="G50" s="34" t="s">
        <v>3</v>
      </c>
      <c r="H50" s="33">
        <f>'5de leerjaar'!J56+'6de leerjaar'!J56</f>
        <v>0</v>
      </c>
      <c r="K50" s="19"/>
      <c r="L50" s="34" t="s">
        <v>3</v>
      </c>
      <c r="M50" s="33">
        <f>'5de leerjaar'!S56+'6de leerjaar'!S56</f>
        <v>0</v>
      </c>
    </row>
    <row r="51" spans="1:13" ht="24" thickBot="1" thickTop="1">
      <c r="A51" s="19"/>
      <c r="B51" s="36" t="s">
        <v>6</v>
      </c>
      <c r="C51" s="37">
        <f>SUM(C45:C50)</f>
        <v>0</v>
      </c>
      <c r="F51" s="19"/>
      <c r="G51" s="36" t="s">
        <v>6</v>
      </c>
      <c r="H51" s="37">
        <f>SUM(H45:H50)</f>
        <v>0</v>
      </c>
      <c r="K51" s="19"/>
      <c r="L51" s="36" t="s">
        <v>6</v>
      </c>
      <c r="M51" s="37">
        <f>SUM(M45:M50)</f>
        <v>0</v>
      </c>
    </row>
    <row r="52" ht="15.75" thickTop="1"/>
  </sheetData>
  <conditionalFormatting sqref="C15">
    <cfRule type="cellIs" priority="17" dxfId="0" operator="notEqual">
      <formula>$D$3</formula>
    </cfRule>
    <cfRule type="duplicateValues" priority="18" dxfId="0">
      <formula>AND(COUNTIF($C$15:$C$15,C15)&gt;1,NOT(ISBLANK(C15)))</formula>
    </cfRule>
  </conditionalFormatting>
  <conditionalFormatting sqref="H15">
    <cfRule type="cellIs" priority="15" dxfId="0" operator="notEqual">
      <formula>$I$3</formula>
    </cfRule>
    <cfRule type="duplicateValues" priority="16" dxfId="0">
      <formula>AND(COUNTIF($H$15:$H$15,H15)&gt;1,NOT(ISBLANK(H15)))</formula>
    </cfRule>
  </conditionalFormatting>
  <conditionalFormatting sqref="M15">
    <cfRule type="cellIs" priority="13" dxfId="0" operator="notEqual">
      <formula>$N$3</formula>
    </cfRule>
    <cfRule type="duplicateValues" priority="14" dxfId="0">
      <formula>AND(COUNTIF($M$15:$M$15,M15)&gt;1,NOT(ISBLANK(M15)))</formula>
    </cfRule>
  </conditionalFormatting>
  <conditionalFormatting sqref="C51">
    <cfRule type="cellIs" priority="5" dxfId="0" operator="notEqual">
      <formula>$D$39</formula>
    </cfRule>
    <cfRule type="duplicateValues" priority="6" dxfId="0">
      <formula>AND(COUNTIF($C$51:$C$51,C51)&gt;1,NOT(ISBLANK(C51)))</formula>
    </cfRule>
  </conditionalFormatting>
  <conditionalFormatting sqref="H51">
    <cfRule type="cellIs" priority="3" dxfId="0" operator="notEqual">
      <formula>$I$39</formula>
    </cfRule>
    <cfRule type="duplicateValues" priority="4" dxfId="0">
      <formula>AND(COUNTIF($H$51:$H$51,H51)&gt;1,NOT(ISBLANK(H51)))</formula>
    </cfRule>
  </conditionalFormatting>
  <conditionalFormatting sqref="M51">
    <cfRule type="cellIs" priority="1" dxfId="0" operator="notEqual">
      <formula>$N$39</formula>
    </cfRule>
    <cfRule type="duplicateValues" priority="2" dxfId="0">
      <formula>AND(COUNTIF($M$51:$M$51,M51)&gt;1,NOT(ISBLANK(M51)))</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0"/>
  <sheetViews>
    <sheetView zoomScale="80" zoomScaleNormal="80" workbookViewId="0" topLeftCell="A717">
      <selection activeCell="F65" sqref="F65"/>
    </sheetView>
  </sheetViews>
  <sheetFormatPr defaultColWidth="9.140625" defaultRowHeight="15"/>
  <cols>
    <col min="1" max="1" width="13.7109375" style="21" bestFit="1" customWidth="1"/>
    <col min="2" max="2" width="101.7109375" style="21" bestFit="1" customWidth="1"/>
    <col min="3" max="3" width="31.57421875" style="21" bestFit="1" customWidth="1"/>
    <col min="4" max="4" width="33.57421875" style="21" bestFit="1" customWidth="1"/>
    <col min="5" max="6" width="33.140625" style="21" bestFit="1" customWidth="1"/>
    <col min="7" max="7" width="31.57421875" style="21" bestFit="1" customWidth="1"/>
    <col min="8" max="8" width="81.8515625" style="21" bestFit="1" customWidth="1"/>
    <col min="9" max="9" width="33.140625" style="21" bestFit="1" customWidth="1"/>
    <col min="10" max="16384" width="9.140625" style="21" customWidth="1"/>
  </cols>
  <sheetData>
    <row r="1" ht="25.5" thickBot="1">
      <c r="B1" s="52" t="s">
        <v>91</v>
      </c>
    </row>
    <row r="2" spans="4:6" ht="27" customHeight="1" thickTop="1">
      <c r="D2" s="68"/>
      <c r="E2" s="114" t="s">
        <v>250</v>
      </c>
      <c r="F2" s="115"/>
    </row>
    <row r="3" spans="3:6" ht="23.25" customHeight="1">
      <c r="C3" s="68"/>
      <c r="D3" s="68"/>
      <c r="E3" s="116"/>
      <c r="F3" s="117"/>
    </row>
    <row r="4" spans="3:6" ht="28.5" customHeight="1">
      <c r="C4" s="68"/>
      <c r="D4" s="68"/>
      <c r="E4" s="116"/>
      <c r="F4" s="117"/>
    </row>
    <row r="5" spans="2:8" ht="39.75" customHeight="1" thickBot="1">
      <c r="B5" s="69" t="s">
        <v>61</v>
      </c>
      <c r="C5" s="68"/>
      <c r="D5" s="68"/>
      <c r="E5" s="118"/>
      <c r="F5" s="119"/>
      <c r="G5" s="19"/>
      <c r="H5" s="29"/>
    </row>
    <row r="6" spans="2:8" ht="16.5" thickBot="1" thickTop="1">
      <c r="B6" s="19"/>
      <c r="C6" s="19"/>
      <c r="E6" s="19"/>
      <c r="F6" s="19"/>
      <c r="G6" s="19"/>
      <c r="H6" s="19"/>
    </row>
    <row r="7" spans="2:8" ht="24" hidden="1" thickBot="1" thickTop="1">
      <c r="B7" s="30" t="s">
        <v>0</v>
      </c>
      <c r="C7" s="31" t="s">
        <v>51</v>
      </c>
      <c r="D7" s="31" t="s">
        <v>52</v>
      </c>
      <c r="E7" s="31" t="s">
        <v>53</v>
      </c>
      <c r="H7" s="19"/>
    </row>
    <row r="8" spans="2:8" ht="23.25" hidden="1" thickTop="1">
      <c r="B8" s="32" t="s">
        <v>54</v>
      </c>
      <c r="C8" s="33">
        <f>Instapklas!C11</f>
        <v>0</v>
      </c>
      <c r="D8" s="33">
        <f>Instapklas!J11</f>
        <v>0</v>
      </c>
      <c r="E8" s="33">
        <f>Instapklas!T11</f>
        <v>0</v>
      </c>
      <c r="H8" s="19"/>
    </row>
    <row r="9" spans="2:8" ht="22.5" hidden="1">
      <c r="B9" s="32" t="s">
        <v>48</v>
      </c>
      <c r="C9" s="33">
        <f>Instapklas!C12</f>
        <v>0</v>
      </c>
      <c r="D9" s="33">
        <f>Instapklas!J12</f>
        <v>0</v>
      </c>
      <c r="E9" s="33">
        <f>Instapklas!T12</f>
        <v>0</v>
      </c>
      <c r="H9" s="19"/>
    </row>
    <row r="10" spans="2:8" ht="22.5" hidden="1">
      <c r="B10" s="32" t="s">
        <v>57</v>
      </c>
      <c r="C10" s="33">
        <f>Instapklas!C13</f>
        <v>0</v>
      </c>
      <c r="D10" s="33">
        <f>Instapklas!J13</f>
        <v>0</v>
      </c>
      <c r="E10" s="33">
        <f>Instapklas!T13</f>
        <v>0</v>
      </c>
      <c r="H10" s="19"/>
    </row>
    <row r="11" spans="2:8" ht="22.5" hidden="1">
      <c r="B11" s="32" t="s">
        <v>55</v>
      </c>
      <c r="C11" s="33">
        <f>Instapklas!C14</f>
        <v>0</v>
      </c>
      <c r="D11" s="33">
        <f>Instapklas!J14</f>
        <v>0</v>
      </c>
      <c r="E11" s="33">
        <f>Instapklas!T14</f>
        <v>0</v>
      </c>
      <c r="H11" s="19"/>
    </row>
    <row r="12" spans="2:8" ht="22.5" hidden="1">
      <c r="B12" s="32" t="s">
        <v>2</v>
      </c>
      <c r="C12" s="33">
        <f>Instapklas!C15</f>
        <v>0</v>
      </c>
      <c r="D12" s="33">
        <f>Instapklas!J15</f>
        <v>0</v>
      </c>
      <c r="E12" s="33">
        <f>Instapklas!T15</f>
        <v>0</v>
      </c>
      <c r="H12" s="19"/>
    </row>
    <row r="13" spans="2:8" ht="23.25" hidden="1" thickBot="1">
      <c r="B13" s="34" t="s">
        <v>56</v>
      </c>
      <c r="C13" s="33">
        <f>Instapklas!C16</f>
        <v>0</v>
      </c>
      <c r="D13" s="33">
        <f>Instapklas!J16</f>
        <v>0</v>
      </c>
      <c r="E13" s="33">
        <f>Instapklas!T16</f>
        <v>0</v>
      </c>
      <c r="H13" s="19"/>
    </row>
    <row r="14" spans="2:8" ht="24" hidden="1" thickBot="1" thickTop="1">
      <c r="B14" s="36" t="s">
        <v>6</v>
      </c>
      <c r="C14" s="37">
        <f>SUM(C8:C13)</f>
        <v>0</v>
      </c>
      <c r="D14" s="37">
        <f>SUM(D8:D13)</f>
        <v>0</v>
      </c>
      <c r="E14" s="37">
        <f>SUM(E8:E13)</f>
        <v>0</v>
      </c>
      <c r="H14" s="19"/>
    </row>
    <row r="15" ht="15.75" hidden="1" thickTop="1">
      <c r="H15" s="19"/>
    </row>
    <row r="16" ht="15" hidden="1">
      <c r="H16" s="19"/>
    </row>
    <row r="17" spans="2:8" ht="15.75" hidden="1" thickBot="1">
      <c r="B17" s="19"/>
      <c r="C17" s="19"/>
      <c r="D17" s="19"/>
      <c r="E17" s="19"/>
      <c r="H17" s="19"/>
    </row>
    <row r="18" spans="2:8" ht="24" hidden="1" thickBot="1" thickTop="1">
      <c r="B18" s="30" t="s">
        <v>0</v>
      </c>
      <c r="C18" s="31" t="s">
        <v>51</v>
      </c>
      <c r="D18" s="31" t="s">
        <v>52</v>
      </c>
      <c r="E18" s="31" t="s">
        <v>53</v>
      </c>
      <c r="H18" s="19"/>
    </row>
    <row r="19" spans="2:8" ht="23.25" hidden="1" thickTop="1">
      <c r="B19" s="32" t="s">
        <v>54</v>
      </c>
      <c r="C19" s="33" t="e">
        <f>Instapklas!#REF!</f>
        <v>#REF!</v>
      </c>
      <c r="D19" s="33" t="e">
        <f>Instapklas!#REF!</f>
        <v>#REF!</v>
      </c>
      <c r="E19" s="33" t="e">
        <f>Instapklas!#REF!</f>
        <v>#REF!</v>
      </c>
      <c r="H19" s="19"/>
    </row>
    <row r="20" spans="2:8" ht="22.5" hidden="1">
      <c r="B20" s="32" t="s">
        <v>48</v>
      </c>
      <c r="C20" s="33" t="e">
        <f>Instapklas!#REF!</f>
        <v>#REF!</v>
      </c>
      <c r="D20" s="33" t="e">
        <f>Instapklas!#REF!</f>
        <v>#REF!</v>
      </c>
      <c r="E20" s="33" t="e">
        <f>Instapklas!#REF!</f>
        <v>#REF!</v>
      </c>
      <c r="H20" s="19"/>
    </row>
    <row r="21" spans="2:8" ht="22.5" hidden="1">
      <c r="B21" s="32" t="s">
        <v>57</v>
      </c>
      <c r="C21" s="33" t="e">
        <f>Instapklas!#REF!</f>
        <v>#REF!</v>
      </c>
      <c r="D21" s="33" t="e">
        <f>Instapklas!#REF!</f>
        <v>#REF!</v>
      </c>
      <c r="E21" s="33" t="e">
        <f>Instapklas!#REF!</f>
        <v>#REF!</v>
      </c>
      <c r="H21" s="19"/>
    </row>
    <row r="22" spans="2:8" ht="22.5" hidden="1">
      <c r="B22" s="32" t="s">
        <v>55</v>
      </c>
      <c r="C22" s="33" t="e">
        <f>Instapklas!#REF!</f>
        <v>#REF!</v>
      </c>
      <c r="D22" s="33" t="e">
        <f>Instapklas!#REF!</f>
        <v>#REF!</v>
      </c>
      <c r="E22" s="33" t="e">
        <f>Instapklas!#REF!</f>
        <v>#REF!</v>
      </c>
      <c r="H22" s="19"/>
    </row>
    <row r="23" spans="2:8" ht="22.5" hidden="1">
      <c r="B23" s="32" t="s">
        <v>2</v>
      </c>
      <c r="C23" s="33" t="e">
        <f>Instapklas!#REF!</f>
        <v>#REF!</v>
      </c>
      <c r="D23" s="33" t="e">
        <f>Instapklas!#REF!</f>
        <v>#REF!</v>
      </c>
      <c r="E23" s="33" t="e">
        <f>Instapklas!#REF!</f>
        <v>#REF!</v>
      </c>
      <c r="H23" s="19"/>
    </row>
    <row r="24" spans="2:8" ht="23.25" hidden="1" thickBot="1">
      <c r="B24" s="34" t="s">
        <v>56</v>
      </c>
      <c r="C24" s="33" t="e">
        <f>Instapklas!#REF!</f>
        <v>#REF!</v>
      </c>
      <c r="D24" s="33" t="e">
        <f>Instapklas!#REF!</f>
        <v>#REF!</v>
      </c>
      <c r="E24" s="33" t="e">
        <f>Instapklas!#REF!</f>
        <v>#REF!</v>
      </c>
      <c r="H24" s="19"/>
    </row>
    <row r="25" spans="2:8" ht="24" hidden="1" thickBot="1" thickTop="1">
      <c r="B25" s="36" t="s">
        <v>6</v>
      </c>
      <c r="C25" s="37" t="e">
        <f>SUM(C19:C24)</f>
        <v>#REF!</v>
      </c>
      <c r="D25" s="37" t="e">
        <f>SUM(D19:D24)</f>
        <v>#REF!</v>
      </c>
      <c r="E25" s="37" t="e">
        <f>SUM(E19:E24)</f>
        <v>#REF!</v>
      </c>
      <c r="H25" s="19"/>
    </row>
    <row r="26" ht="15.75" hidden="1" thickTop="1">
      <c r="H26" s="19"/>
    </row>
    <row r="27" spans="2:8" ht="15" hidden="1">
      <c r="B27" s="19"/>
      <c r="C27" s="19"/>
      <c r="D27" s="19"/>
      <c r="E27" s="19"/>
      <c r="H27" s="29"/>
    </row>
    <row r="28" spans="2:8" ht="15.75" hidden="1" thickBot="1">
      <c r="B28" s="19"/>
      <c r="C28" s="19"/>
      <c r="D28" s="19"/>
      <c r="E28" s="19"/>
      <c r="H28" s="19"/>
    </row>
    <row r="29" spans="2:8" ht="24" hidden="1" thickBot="1" thickTop="1">
      <c r="B29" s="30" t="s">
        <v>0</v>
      </c>
      <c r="C29" s="31" t="s">
        <v>51</v>
      </c>
      <c r="D29" s="31" t="s">
        <v>52</v>
      </c>
      <c r="E29" s="31" t="s">
        <v>53</v>
      </c>
      <c r="H29" s="19"/>
    </row>
    <row r="30" spans="2:8" ht="23.25" hidden="1" thickTop="1">
      <c r="B30" s="32" t="s">
        <v>54</v>
      </c>
      <c r="C30" s="33">
        <f>Instapklas!C51</f>
        <v>0</v>
      </c>
      <c r="D30" s="33">
        <f>Instapklas!J51</f>
        <v>0</v>
      </c>
      <c r="E30" s="33">
        <f>Instapklas!T51</f>
        <v>0</v>
      </c>
      <c r="H30" s="19"/>
    </row>
    <row r="31" spans="2:8" ht="22.5" hidden="1">
      <c r="B31" s="32" t="s">
        <v>48</v>
      </c>
      <c r="C31" s="33">
        <f>Instapklas!C52</f>
        <v>0</v>
      </c>
      <c r="D31" s="33">
        <f>Instapklas!J52</f>
        <v>0</v>
      </c>
      <c r="E31" s="33">
        <f>Instapklas!T52</f>
        <v>0</v>
      </c>
      <c r="H31" s="19"/>
    </row>
    <row r="32" spans="2:8" ht="22.5" hidden="1">
      <c r="B32" s="32" t="s">
        <v>57</v>
      </c>
      <c r="C32" s="33">
        <f>Instapklas!C53</f>
        <v>0</v>
      </c>
      <c r="D32" s="33">
        <f>Instapklas!J53</f>
        <v>0</v>
      </c>
      <c r="E32" s="33">
        <f>Instapklas!T53</f>
        <v>0</v>
      </c>
      <c r="H32" s="19"/>
    </row>
    <row r="33" spans="2:8" ht="22.5" hidden="1">
      <c r="B33" s="32" t="s">
        <v>55</v>
      </c>
      <c r="C33" s="33">
        <f>Instapklas!C54</f>
        <v>0</v>
      </c>
      <c r="D33" s="33">
        <f>Instapklas!J54</f>
        <v>0</v>
      </c>
      <c r="E33" s="33">
        <f>Instapklas!T54</f>
        <v>0</v>
      </c>
      <c r="H33" s="19"/>
    </row>
    <row r="34" spans="2:8" ht="22.5" hidden="1">
      <c r="B34" s="32" t="s">
        <v>2</v>
      </c>
      <c r="C34" s="33">
        <f>Instapklas!C55</f>
        <v>0</v>
      </c>
      <c r="D34" s="33">
        <f>Instapklas!J55</f>
        <v>0</v>
      </c>
      <c r="E34" s="33">
        <f>Instapklas!T55</f>
        <v>0</v>
      </c>
      <c r="H34" s="19"/>
    </row>
    <row r="35" spans="2:8" ht="23.25" hidden="1" thickBot="1">
      <c r="B35" s="34" t="s">
        <v>56</v>
      </c>
      <c r="C35" s="33">
        <f>Instapklas!C56</f>
        <v>0</v>
      </c>
      <c r="D35" s="33">
        <f>Instapklas!J56</f>
        <v>0</v>
      </c>
      <c r="E35" s="33">
        <f>Instapklas!T56</f>
        <v>0</v>
      </c>
      <c r="H35" s="19"/>
    </row>
    <row r="36" spans="2:8" ht="24" hidden="1" thickBot="1" thickTop="1">
      <c r="B36" s="36" t="s">
        <v>6</v>
      </c>
      <c r="C36" s="37">
        <f>SUM(C30:C35)</f>
        <v>0</v>
      </c>
      <c r="D36" s="37">
        <f>SUM(D30:D35)</f>
        <v>0</v>
      </c>
      <c r="E36" s="37">
        <f>SUM(E30:E35)</f>
        <v>0</v>
      </c>
      <c r="H36" s="19"/>
    </row>
    <row r="37" spans="6:8" ht="15.75" hidden="1" thickTop="1">
      <c r="F37" s="19"/>
      <c r="H37" s="19"/>
    </row>
    <row r="38" spans="6:8" ht="15" hidden="1">
      <c r="F38" s="19"/>
      <c r="H38" s="19"/>
    </row>
    <row r="39" ht="15" hidden="1"/>
    <row r="40" ht="15.75" hidden="1" thickBot="1"/>
    <row r="41" spans="2:5" ht="24" hidden="1" thickBot="1" thickTop="1">
      <c r="B41" s="30" t="s">
        <v>0</v>
      </c>
      <c r="C41" s="31" t="s">
        <v>58</v>
      </c>
      <c r="D41" s="31" t="s">
        <v>59</v>
      </c>
      <c r="E41" s="31" t="s">
        <v>60</v>
      </c>
    </row>
    <row r="42" spans="2:5" ht="23.25" hidden="1" thickTop="1">
      <c r="B42" s="32" t="s">
        <v>54</v>
      </c>
      <c r="C42" s="33">
        <f>C8+D8+E8</f>
        <v>0</v>
      </c>
      <c r="D42" s="33" t="e">
        <f>C19+D19+E19</f>
        <v>#REF!</v>
      </c>
      <c r="E42" s="33">
        <f>C30+D30+E30</f>
        <v>0</v>
      </c>
    </row>
    <row r="43" spans="2:5" ht="22.5" hidden="1">
      <c r="B43" s="32" t="s">
        <v>48</v>
      </c>
      <c r="C43" s="33">
        <f aca="true" t="shared" si="0" ref="C43:C47">C9+D9+E9</f>
        <v>0</v>
      </c>
      <c r="D43" s="33" t="e">
        <f aca="true" t="shared" si="1" ref="D43:D47">C20+D20+E20</f>
        <v>#REF!</v>
      </c>
      <c r="E43" s="33">
        <f aca="true" t="shared" si="2" ref="E43:E47">C31+D31+E31</f>
        <v>0</v>
      </c>
    </row>
    <row r="44" spans="2:5" ht="22.5" hidden="1">
      <c r="B44" s="32" t="s">
        <v>57</v>
      </c>
      <c r="C44" s="33">
        <f t="shared" si="0"/>
        <v>0</v>
      </c>
      <c r="D44" s="33" t="e">
        <f t="shared" si="1"/>
        <v>#REF!</v>
      </c>
      <c r="E44" s="33">
        <f t="shared" si="2"/>
        <v>0</v>
      </c>
    </row>
    <row r="45" spans="2:5" ht="22.5" hidden="1">
      <c r="B45" s="32" t="s">
        <v>55</v>
      </c>
      <c r="C45" s="33">
        <f t="shared" si="0"/>
        <v>0</v>
      </c>
      <c r="D45" s="33" t="e">
        <f t="shared" si="1"/>
        <v>#REF!</v>
      </c>
      <c r="E45" s="33">
        <f t="shared" si="2"/>
        <v>0</v>
      </c>
    </row>
    <row r="46" spans="2:5" ht="22.5" hidden="1">
      <c r="B46" s="32" t="s">
        <v>2</v>
      </c>
      <c r="C46" s="33">
        <f t="shared" si="0"/>
        <v>0</v>
      </c>
      <c r="D46" s="33" t="e">
        <f t="shared" si="1"/>
        <v>#REF!</v>
      </c>
      <c r="E46" s="33">
        <f t="shared" si="2"/>
        <v>0</v>
      </c>
    </row>
    <row r="47" spans="2:5" ht="23.25" hidden="1" thickBot="1">
      <c r="B47" s="34" t="s">
        <v>56</v>
      </c>
      <c r="C47" s="33">
        <f t="shared" si="0"/>
        <v>0</v>
      </c>
      <c r="D47" s="33" t="e">
        <f t="shared" si="1"/>
        <v>#REF!</v>
      </c>
      <c r="E47" s="33">
        <f t="shared" si="2"/>
        <v>0</v>
      </c>
    </row>
    <row r="48" spans="2:5" ht="24" hidden="1" thickBot="1" thickTop="1">
      <c r="B48" s="36" t="s">
        <v>6</v>
      </c>
      <c r="C48" s="37">
        <f>SUM(C42:C47)</f>
        <v>0</v>
      </c>
      <c r="D48" s="37" t="e">
        <f>SUM(D42:D47)</f>
        <v>#REF!</v>
      </c>
      <c r="E48" s="37">
        <f>SUM(E42:E47)</f>
        <v>0</v>
      </c>
    </row>
    <row r="49" ht="15.75" hidden="1" thickTop="1"/>
    <row r="50" ht="15" hidden="1"/>
    <row r="51" ht="15.75" hidden="1" thickBot="1"/>
    <row r="52" spans="2:4" ht="24" thickBot="1" thickTop="1">
      <c r="B52" s="30" t="s">
        <v>0</v>
      </c>
      <c r="C52" s="70" t="s">
        <v>58</v>
      </c>
      <c r="D52" s="70" t="s">
        <v>60</v>
      </c>
    </row>
    <row r="53" spans="2:4" ht="23.25" thickTop="1">
      <c r="B53" s="71"/>
      <c r="C53" s="72" t="e">
        <f>IF(B53=B54,C54,IF(B53=B55,C55,IF(B53=B56,C56,IF(B53=B57,C57,IF(B53=B58,C58,IF(B53=B59,C59,ERROR))))))</f>
        <v>#NAME?</v>
      </c>
      <c r="D53" s="72" t="e">
        <f>IF(B53=B54,D54,IF(B53=B55,D55,IF(B53=B56,D56,IF(B53=B57,D57,IF(B53=B58,D58,IF(B53=B59,D59,ERROR))))))</f>
        <v>#NAME?</v>
      </c>
    </row>
    <row r="54" spans="2:4" ht="22.5" hidden="1">
      <c r="B54" s="32" t="s">
        <v>54</v>
      </c>
      <c r="C54" s="33">
        <f>C8+D8+E8</f>
        <v>0</v>
      </c>
      <c r="D54" s="33">
        <f aca="true" t="shared" si="3" ref="D54:D59">C30+D30+E30</f>
        <v>0</v>
      </c>
    </row>
    <row r="55" spans="2:4" ht="22.5" hidden="1">
      <c r="B55" s="32" t="s">
        <v>48</v>
      </c>
      <c r="C55" s="33">
        <f aca="true" t="shared" si="4" ref="C55:C59">C9+D9+E9</f>
        <v>0</v>
      </c>
      <c r="D55" s="33">
        <f t="shared" si="3"/>
        <v>0</v>
      </c>
    </row>
    <row r="56" spans="2:4" ht="22.5" hidden="1">
      <c r="B56" s="32" t="s">
        <v>57</v>
      </c>
      <c r="C56" s="33">
        <f t="shared" si="4"/>
        <v>0</v>
      </c>
      <c r="D56" s="33">
        <f t="shared" si="3"/>
        <v>0</v>
      </c>
    </row>
    <row r="57" spans="2:4" ht="22.5" hidden="1">
      <c r="B57" s="32" t="s">
        <v>55</v>
      </c>
      <c r="C57" s="33">
        <f t="shared" si="4"/>
        <v>0</v>
      </c>
      <c r="D57" s="33">
        <f t="shared" si="3"/>
        <v>0</v>
      </c>
    </row>
    <row r="58" spans="2:4" ht="22.5" hidden="1">
      <c r="B58" s="32" t="s">
        <v>2</v>
      </c>
      <c r="C58" s="33">
        <f t="shared" si="4"/>
        <v>0</v>
      </c>
      <c r="D58" s="33">
        <f t="shared" si="3"/>
        <v>0</v>
      </c>
    </row>
    <row r="59" spans="2:4" ht="23.25" hidden="1" thickBot="1">
      <c r="B59" s="34" t="s">
        <v>56</v>
      </c>
      <c r="C59" s="33">
        <f t="shared" si="4"/>
        <v>0</v>
      </c>
      <c r="D59" s="33">
        <f t="shared" si="3"/>
        <v>0</v>
      </c>
    </row>
    <row r="60" spans="2:4" ht="23.25" thickBot="1">
      <c r="B60" s="36" t="s">
        <v>6</v>
      </c>
      <c r="C60" s="37">
        <f>SUM(C54:C59)</f>
        <v>0</v>
      </c>
      <c r="D60" s="37">
        <f>SUM(D54:D59)</f>
        <v>0</v>
      </c>
    </row>
    <row r="61" ht="15.75" thickTop="1"/>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7" spans="1:21" ht="22.5">
      <c r="A97" s="19"/>
      <c r="B97" s="69" t="s">
        <v>62</v>
      </c>
      <c r="D97" s="19"/>
      <c r="H97" s="19"/>
      <c r="K97" s="19"/>
      <c r="O97" s="19"/>
      <c r="Q97" s="39"/>
      <c r="R97" s="40"/>
      <c r="U97" s="19"/>
    </row>
    <row r="98" spans="2:21" ht="15.75" thickBot="1">
      <c r="B98" s="19"/>
      <c r="C98" s="19"/>
      <c r="D98" s="19"/>
      <c r="I98" s="19"/>
      <c r="J98" s="19"/>
      <c r="K98" s="19"/>
      <c r="O98" s="19"/>
      <c r="Q98" s="39"/>
      <c r="S98" s="19"/>
      <c r="T98" s="19"/>
      <c r="U98" s="19"/>
    </row>
    <row r="99" spans="2:17" ht="24" hidden="1" thickBot="1" thickTop="1">
      <c r="B99" s="30" t="s">
        <v>0</v>
      </c>
      <c r="C99" s="31" t="s">
        <v>51</v>
      </c>
      <c r="D99" s="31" t="s">
        <v>52</v>
      </c>
      <c r="E99" s="31" t="s">
        <v>53</v>
      </c>
      <c r="G99" s="19"/>
      <c r="H99" s="73"/>
      <c r="K99" s="19"/>
      <c r="L99" s="26"/>
      <c r="M99" s="41"/>
      <c r="Q99" s="19"/>
    </row>
    <row r="100" spans="2:17" ht="23.25" hidden="1" thickTop="1">
      <c r="B100" s="32" t="s">
        <v>54</v>
      </c>
      <c r="C100" s="33">
        <f>'1ste kleuterklas'!C11</f>
        <v>0</v>
      </c>
      <c r="D100" s="33">
        <f>'1ste kleuterklas'!J11</f>
        <v>0</v>
      </c>
      <c r="E100" s="33">
        <f>'1ste kleuterklas'!T11</f>
        <v>0</v>
      </c>
      <c r="G100" s="19"/>
      <c r="H100" s="74"/>
      <c r="K100" s="19"/>
      <c r="L100" s="26"/>
      <c r="M100" s="41"/>
      <c r="Q100" s="19"/>
    </row>
    <row r="101" spans="2:17" ht="22.5" hidden="1">
      <c r="B101" s="32" t="s">
        <v>48</v>
      </c>
      <c r="C101" s="33">
        <f>'1ste kleuterklas'!C12</f>
        <v>0</v>
      </c>
      <c r="D101" s="33">
        <f>'1ste kleuterklas'!J12</f>
        <v>0</v>
      </c>
      <c r="E101" s="33">
        <f>'1ste kleuterklas'!T12</f>
        <v>0</v>
      </c>
      <c r="G101" s="19"/>
      <c r="H101" s="74"/>
      <c r="K101" s="19"/>
      <c r="M101" s="39"/>
      <c r="Q101" s="19"/>
    </row>
    <row r="102" spans="2:17" ht="22.5" hidden="1">
      <c r="B102" s="32" t="s">
        <v>57</v>
      </c>
      <c r="C102" s="33">
        <f>'1ste kleuterklas'!C13</f>
        <v>0</v>
      </c>
      <c r="D102" s="33">
        <f>'1ste kleuterklas'!J13</f>
        <v>0</v>
      </c>
      <c r="E102" s="33">
        <f>'1ste kleuterklas'!T13</f>
        <v>0</v>
      </c>
      <c r="G102" s="19"/>
      <c r="H102" s="74"/>
      <c r="K102" s="19"/>
      <c r="M102" s="39"/>
      <c r="Q102" s="19"/>
    </row>
    <row r="103" spans="2:17" ht="22.5" hidden="1">
      <c r="B103" s="32" t="s">
        <v>55</v>
      </c>
      <c r="C103" s="33">
        <f>'1ste kleuterklas'!C14</f>
        <v>0</v>
      </c>
      <c r="D103" s="33">
        <f>'1ste kleuterklas'!J14</f>
        <v>0</v>
      </c>
      <c r="E103" s="33">
        <f>'1ste kleuterklas'!T14</f>
        <v>0</v>
      </c>
      <c r="G103" s="19"/>
      <c r="H103" s="74"/>
      <c r="K103" s="19"/>
      <c r="M103" s="39"/>
      <c r="Q103" s="19"/>
    </row>
    <row r="104" spans="2:17" ht="22.5" hidden="1">
      <c r="B104" s="32" t="s">
        <v>2</v>
      </c>
      <c r="C104" s="33">
        <f>'1ste kleuterklas'!C15</f>
        <v>0</v>
      </c>
      <c r="D104" s="33">
        <f>'1ste kleuterklas'!J15</f>
        <v>0</v>
      </c>
      <c r="E104" s="33">
        <f>'1ste kleuterklas'!T15</f>
        <v>0</v>
      </c>
      <c r="G104" s="19"/>
      <c r="H104" s="74"/>
      <c r="K104" s="19"/>
      <c r="M104" s="39"/>
      <c r="Q104" s="19"/>
    </row>
    <row r="105" spans="2:17" ht="23.25" hidden="1" thickBot="1">
      <c r="B105" s="34" t="s">
        <v>56</v>
      </c>
      <c r="C105" s="33">
        <f>'1ste kleuterklas'!C16</f>
        <v>0</v>
      </c>
      <c r="D105" s="33">
        <f>'1ste kleuterklas'!J16</f>
        <v>0</v>
      </c>
      <c r="E105" s="33">
        <f>'1ste kleuterklas'!T16</f>
        <v>0</v>
      </c>
      <c r="G105" s="19"/>
      <c r="H105" s="74"/>
      <c r="K105" s="19"/>
      <c r="M105" s="39"/>
      <c r="Q105" s="19"/>
    </row>
    <row r="106" spans="2:17" ht="24" hidden="1" thickBot="1" thickTop="1">
      <c r="B106" s="36" t="s">
        <v>6</v>
      </c>
      <c r="C106" s="37">
        <f>SUM(C100:C105)</f>
        <v>0</v>
      </c>
      <c r="D106" s="37">
        <f>SUM(D100:D105)</f>
        <v>0</v>
      </c>
      <c r="E106" s="37">
        <f>SUM(E100:E105)</f>
        <v>0</v>
      </c>
      <c r="G106" s="19"/>
      <c r="K106" s="19"/>
      <c r="M106" s="39"/>
      <c r="Q106" s="19"/>
    </row>
    <row r="107" spans="7:17" ht="15.75" hidden="1" thickTop="1">
      <c r="G107" s="19"/>
      <c r="K107" s="19"/>
      <c r="M107" s="39"/>
      <c r="Q107" s="19"/>
    </row>
    <row r="108" spans="7:17" ht="15" hidden="1">
      <c r="G108" s="19"/>
      <c r="H108" s="19"/>
      <c r="K108" s="19"/>
      <c r="M108" s="39"/>
      <c r="Q108" s="19"/>
    </row>
    <row r="109" spans="2:17" ht="23.25" hidden="1" thickBot="1">
      <c r="B109" s="19"/>
      <c r="C109" s="19"/>
      <c r="D109" s="19"/>
      <c r="E109" s="19"/>
      <c r="G109" s="19"/>
      <c r="H109" s="73"/>
      <c r="K109" s="19"/>
      <c r="L109" s="26"/>
      <c r="M109" s="41"/>
      <c r="Q109" s="19"/>
    </row>
    <row r="110" spans="2:17" ht="24" hidden="1" thickBot="1" thickTop="1">
      <c r="B110" s="30" t="s">
        <v>0</v>
      </c>
      <c r="C110" s="31" t="s">
        <v>51</v>
      </c>
      <c r="D110" s="31" t="s">
        <v>52</v>
      </c>
      <c r="E110" s="31" t="s">
        <v>53</v>
      </c>
      <c r="G110" s="19"/>
      <c r="H110" s="74"/>
      <c r="K110" s="19"/>
      <c r="L110" s="26"/>
      <c r="M110" s="41"/>
      <c r="Q110" s="19"/>
    </row>
    <row r="111" spans="2:17" ht="23.25" hidden="1" thickTop="1">
      <c r="B111" s="32" t="s">
        <v>54</v>
      </c>
      <c r="C111" s="33" t="e">
        <f>#REF!</f>
        <v>#REF!</v>
      </c>
      <c r="D111" s="33" t="e">
        <f>#REF!</f>
        <v>#REF!</v>
      </c>
      <c r="E111" s="33" t="e">
        <f>#REF!</f>
        <v>#REF!</v>
      </c>
      <c r="G111" s="19"/>
      <c r="H111" s="74"/>
      <c r="K111" s="19"/>
      <c r="M111" s="39"/>
      <c r="Q111" s="19"/>
    </row>
    <row r="112" spans="2:17" ht="22.5" hidden="1">
      <c r="B112" s="32" t="s">
        <v>48</v>
      </c>
      <c r="C112" s="33" t="e">
        <f>#REF!</f>
        <v>#REF!</v>
      </c>
      <c r="D112" s="33" t="e">
        <f>#REF!</f>
        <v>#REF!</v>
      </c>
      <c r="E112" s="33" t="e">
        <f>#REF!</f>
        <v>#REF!</v>
      </c>
      <c r="G112" s="19"/>
      <c r="H112" s="74"/>
      <c r="K112" s="19"/>
      <c r="M112" s="39"/>
      <c r="Q112" s="19"/>
    </row>
    <row r="113" spans="2:17" ht="22.5" hidden="1">
      <c r="B113" s="32" t="s">
        <v>57</v>
      </c>
      <c r="C113" s="33" t="e">
        <f>#REF!</f>
        <v>#REF!</v>
      </c>
      <c r="D113" s="33" t="e">
        <f>#REF!</f>
        <v>#REF!</v>
      </c>
      <c r="E113" s="33" t="e">
        <f>#REF!</f>
        <v>#REF!</v>
      </c>
      <c r="G113" s="19"/>
      <c r="H113" s="74"/>
      <c r="K113" s="19"/>
      <c r="M113" s="39"/>
      <c r="Q113" s="19"/>
    </row>
    <row r="114" spans="2:17" ht="22.5" hidden="1">
      <c r="B114" s="32" t="s">
        <v>55</v>
      </c>
      <c r="C114" s="33" t="e">
        <f>#REF!</f>
        <v>#REF!</v>
      </c>
      <c r="D114" s="33" t="e">
        <f>#REF!</f>
        <v>#REF!</v>
      </c>
      <c r="E114" s="33" t="e">
        <f>#REF!</f>
        <v>#REF!</v>
      </c>
      <c r="G114" s="19"/>
      <c r="H114" s="74"/>
      <c r="K114" s="19"/>
      <c r="M114" s="39"/>
      <c r="Q114" s="19"/>
    </row>
    <row r="115" spans="2:17" ht="22.5" hidden="1">
      <c r="B115" s="32" t="s">
        <v>2</v>
      </c>
      <c r="C115" s="33" t="e">
        <f>#REF!</f>
        <v>#REF!</v>
      </c>
      <c r="D115" s="33" t="e">
        <f>#REF!</f>
        <v>#REF!</v>
      </c>
      <c r="E115" s="33" t="e">
        <f>#REF!</f>
        <v>#REF!</v>
      </c>
      <c r="G115" s="19"/>
      <c r="H115" s="74"/>
      <c r="K115" s="19"/>
      <c r="M115" s="39"/>
      <c r="Q115" s="19"/>
    </row>
    <row r="116" spans="2:17" ht="23.25" hidden="1" thickBot="1">
      <c r="B116" s="34" t="s">
        <v>56</v>
      </c>
      <c r="C116" s="33" t="e">
        <f>#REF!</f>
        <v>#REF!</v>
      </c>
      <c r="D116" s="33" t="e">
        <f>#REF!</f>
        <v>#REF!</v>
      </c>
      <c r="E116" s="33" t="e">
        <f>#REF!</f>
        <v>#REF!</v>
      </c>
      <c r="G116" s="19"/>
      <c r="K116" s="19"/>
      <c r="M116" s="39"/>
      <c r="Q116" s="19"/>
    </row>
    <row r="117" spans="2:17" ht="24" hidden="1" thickBot="1" thickTop="1">
      <c r="B117" s="36" t="s">
        <v>6</v>
      </c>
      <c r="C117" s="37" t="e">
        <f>SUM(C111:C116)</f>
        <v>#REF!</v>
      </c>
      <c r="D117" s="37" t="e">
        <f>SUM(D111:D116)</f>
        <v>#REF!</v>
      </c>
      <c r="E117" s="37" t="e">
        <f>SUM(E111:E116)</f>
        <v>#REF!</v>
      </c>
      <c r="G117" s="19"/>
      <c r="H117" s="75"/>
      <c r="K117" s="19"/>
      <c r="M117" s="39"/>
      <c r="Q117" s="19"/>
    </row>
    <row r="118" spans="7:17" ht="15.75" hidden="1" thickTop="1">
      <c r="G118" s="19"/>
      <c r="H118" s="40"/>
      <c r="K118" s="19"/>
      <c r="M118" s="39"/>
      <c r="Q118" s="19"/>
    </row>
    <row r="119" spans="2:17" ht="22.5" hidden="1">
      <c r="B119" s="19"/>
      <c r="C119" s="19"/>
      <c r="D119" s="19"/>
      <c r="E119" s="19"/>
      <c r="G119" s="19"/>
      <c r="H119" s="73"/>
      <c r="K119" s="19"/>
      <c r="L119" s="26"/>
      <c r="M119" s="41"/>
      <c r="Q119" s="19"/>
    </row>
    <row r="120" spans="2:17" ht="23.25" hidden="1" thickBot="1">
      <c r="B120" s="19"/>
      <c r="C120" s="19"/>
      <c r="D120" s="19"/>
      <c r="E120" s="19"/>
      <c r="G120" s="19"/>
      <c r="H120" s="74"/>
      <c r="K120" s="19"/>
      <c r="L120" s="26"/>
      <c r="M120" s="41"/>
      <c r="Q120" s="19"/>
    </row>
    <row r="121" spans="2:17" ht="24" hidden="1" thickBot="1" thickTop="1">
      <c r="B121" s="30" t="s">
        <v>0</v>
      </c>
      <c r="C121" s="31" t="s">
        <v>51</v>
      </c>
      <c r="D121" s="31" t="s">
        <v>52</v>
      </c>
      <c r="E121" s="31" t="s">
        <v>53</v>
      </c>
      <c r="G121" s="19"/>
      <c r="H121" s="74"/>
      <c r="K121" s="19"/>
      <c r="M121" s="39"/>
      <c r="Q121" s="19"/>
    </row>
    <row r="122" spans="2:17" ht="23.25" hidden="1" thickTop="1">
      <c r="B122" s="32" t="s">
        <v>54</v>
      </c>
      <c r="C122" s="33">
        <f>'1ste kleuterklas'!C51</f>
        <v>0</v>
      </c>
      <c r="D122" s="33">
        <f>'1ste kleuterklas'!J51</f>
        <v>0</v>
      </c>
      <c r="E122" s="33">
        <f>'1ste kleuterklas'!T51</f>
        <v>0</v>
      </c>
      <c r="G122" s="19"/>
      <c r="H122" s="74"/>
      <c r="K122" s="19"/>
      <c r="M122" s="39"/>
      <c r="Q122" s="19"/>
    </row>
    <row r="123" spans="2:17" ht="22.5" hidden="1">
      <c r="B123" s="32" t="s">
        <v>48</v>
      </c>
      <c r="C123" s="33">
        <f>'1ste kleuterklas'!C52</f>
        <v>0</v>
      </c>
      <c r="D123" s="33">
        <f>'1ste kleuterklas'!J52</f>
        <v>0</v>
      </c>
      <c r="E123" s="33">
        <f>'1ste kleuterklas'!T52</f>
        <v>0</v>
      </c>
      <c r="G123" s="19"/>
      <c r="H123" s="74"/>
      <c r="K123" s="19"/>
      <c r="M123" s="39"/>
      <c r="Q123" s="19"/>
    </row>
    <row r="124" spans="2:17" ht="22.5" hidden="1">
      <c r="B124" s="32" t="s">
        <v>57</v>
      </c>
      <c r="C124" s="33">
        <f>'1ste kleuterklas'!C53</f>
        <v>0</v>
      </c>
      <c r="D124" s="33">
        <f>'1ste kleuterklas'!J53</f>
        <v>0</v>
      </c>
      <c r="E124" s="33">
        <f>'1ste kleuterklas'!T53</f>
        <v>0</v>
      </c>
      <c r="G124" s="19"/>
      <c r="H124" s="74"/>
      <c r="K124" s="19"/>
      <c r="M124" s="39"/>
      <c r="Q124" s="19"/>
    </row>
    <row r="125" spans="2:17" ht="22.5" hidden="1">
      <c r="B125" s="32" t="s">
        <v>55</v>
      </c>
      <c r="C125" s="33">
        <f>'1ste kleuterklas'!C54</f>
        <v>0</v>
      </c>
      <c r="D125" s="33">
        <f>'1ste kleuterklas'!J54</f>
        <v>0</v>
      </c>
      <c r="E125" s="33">
        <f>'1ste kleuterklas'!T54</f>
        <v>0</v>
      </c>
      <c r="G125" s="19"/>
      <c r="H125" s="74"/>
      <c r="K125" s="19"/>
      <c r="M125" s="39"/>
      <c r="Q125" s="19"/>
    </row>
    <row r="126" spans="2:17" ht="22.5" hidden="1">
      <c r="B126" s="32" t="s">
        <v>2</v>
      </c>
      <c r="C126" s="33">
        <f>'1ste kleuterklas'!C55</f>
        <v>0</v>
      </c>
      <c r="D126" s="33">
        <f>'1ste kleuterklas'!J55</f>
        <v>0</v>
      </c>
      <c r="E126" s="33">
        <f>'1ste kleuterklas'!T55</f>
        <v>0</v>
      </c>
      <c r="G126" s="19"/>
      <c r="K126" s="19"/>
      <c r="M126" s="39"/>
      <c r="Q126" s="19"/>
    </row>
    <row r="127" spans="2:21" ht="23.25" hidden="1" thickBot="1">
      <c r="B127" s="34" t="s">
        <v>56</v>
      </c>
      <c r="C127" s="33">
        <f>'1ste kleuterklas'!C56</f>
        <v>0</v>
      </c>
      <c r="D127" s="33">
        <f>'1ste kleuterklas'!J56</f>
        <v>0</v>
      </c>
      <c r="E127" s="33">
        <f>'1ste kleuterklas'!T56</f>
        <v>0</v>
      </c>
      <c r="K127" s="19"/>
      <c r="O127" s="19"/>
      <c r="Q127" s="39"/>
      <c r="U127" s="19"/>
    </row>
    <row r="128" spans="2:5" ht="24" hidden="1" thickBot="1" thickTop="1">
      <c r="B128" s="36" t="s">
        <v>6</v>
      </c>
      <c r="C128" s="37">
        <f>SUM(C122:C127)</f>
        <v>0</v>
      </c>
      <c r="D128" s="37">
        <f>SUM(D122:D127)</f>
        <v>0</v>
      </c>
      <c r="E128" s="37">
        <f>SUM(E122:E127)</f>
        <v>0</v>
      </c>
    </row>
    <row r="129" ht="15.75" hidden="1" thickTop="1"/>
    <row r="130" ht="15" hidden="1"/>
    <row r="131" ht="15" hidden="1"/>
    <row r="132" ht="15.75" hidden="1" thickBot="1"/>
    <row r="133" spans="2:5" ht="24" hidden="1" thickBot="1" thickTop="1">
      <c r="B133" s="30" t="s">
        <v>0</v>
      </c>
      <c r="C133" s="31" t="s">
        <v>58</v>
      </c>
      <c r="D133" s="31" t="s">
        <v>59</v>
      </c>
      <c r="E133" s="31" t="s">
        <v>60</v>
      </c>
    </row>
    <row r="134" spans="2:5" ht="23.25" hidden="1" thickTop="1">
      <c r="B134" s="32" t="s">
        <v>54</v>
      </c>
      <c r="C134" s="33">
        <f>C100+D100+E100</f>
        <v>0</v>
      </c>
      <c r="D134" s="33" t="e">
        <f>C111+D111+E111</f>
        <v>#REF!</v>
      </c>
      <c r="E134" s="33">
        <f>C122+D122+E122</f>
        <v>0</v>
      </c>
    </row>
    <row r="135" spans="2:5" ht="22.5" hidden="1">
      <c r="B135" s="32" t="s">
        <v>48</v>
      </c>
      <c r="C135" s="33">
        <f aca="true" t="shared" si="5" ref="C135:C139">C101+D101+E101</f>
        <v>0</v>
      </c>
      <c r="D135" s="33" t="e">
        <f aca="true" t="shared" si="6" ref="D135:D139">C112+D112+E112</f>
        <v>#REF!</v>
      </c>
      <c r="E135" s="33">
        <f aca="true" t="shared" si="7" ref="E135:E139">C123+D123+E123</f>
        <v>0</v>
      </c>
    </row>
    <row r="136" spans="2:5" ht="22.5" hidden="1">
      <c r="B136" s="32" t="s">
        <v>57</v>
      </c>
      <c r="C136" s="33">
        <f t="shared" si="5"/>
        <v>0</v>
      </c>
      <c r="D136" s="33" t="e">
        <f t="shared" si="6"/>
        <v>#REF!</v>
      </c>
      <c r="E136" s="33">
        <f t="shared" si="7"/>
        <v>0</v>
      </c>
    </row>
    <row r="137" spans="2:5" ht="22.5" hidden="1">
      <c r="B137" s="32" t="s">
        <v>55</v>
      </c>
      <c r="C137" s="33">
        <f t="shared" si="5"/>
        <v>0</v>
      </c>
      <c r="D137" s="33" t="e">
        <f t="shared" si="6"/>
        <v>#REF!</v>
      </c>
      <c r="E137" s="33">
        <f t="shared" si="7"/>
        <v>0</v>
      </c>
    </row>
    <row r="138" spans="2:5" ht="22.5" hidden="1">
      <c r="B138" s="32" t="s">
        <v>2</v>
      </c>
      <c r="C138" s="33">
        <f t="shared" si="5"/>
        <v>0</v>
      </c>
      <c r="D138" s="33" t="e">
        <f t="shared" si="6"/>
        <v>#REF!</v>
      </c>
      <c r="E138" s="33">
        <f t="shared" si="7"/>
        <v>0</v>
      </c>
    </row>
    <row r="139" spans="2:5" ht="23.25" hidden="1" thickBot="1">
      <c r="B139" s="34" t="s">
        <v>56</v>
      </c>
      <c r="C139" s="33">
        <f t="shared" si="5"/>
        <v>0</v>
      </c>
      <c r="D139" s="33" t="e">
        <f t="shared" si="6"/>
        <v>#REF!</v>
      </c>
      <c r="E139" s="33">
        <f t="shared" si="7"/>
        <v>0</v>
      </c>
    </row>
    <row r="140" spans="2:5" ht="24" hidden="1" thickBot="1" thickTop="1">
      <c r="B140" s="36" t="s">
        <v>6</v>
      </c>
      <c r="C140" s="37">
        <f>SUM(C134:C139)</f>
        <v>0</v>
      </c>
      <c r="D140" s="37" t="e">
        <f>SUM(D134:D139)</f>
        <v>#REF!</v>
      </c>
      <c r="E140" s="37">
        <f>SUM(E134:E139)</f>
        <v>0</v>
      </c>
    </row>
    <row r="141" ht="15.75" hidden="1" thickTop="1"/>
    <row r="142" ht="15" hidden="1"/>
    <row r="143" ht="15.75" hidden="1" thickBot="1"/>
    <row r="144" spans="2:4" ht="24" thickBot="1" thickTop="1">
      <c r="B144" s="30" t="s">
        <v>0</v>
      </c>
      <c r="C144" s="70" t="s">
        <v>58</v>
      </c>
      <c r="D144" s="70" t="s">
        <v>60</v>
      </c>
    </row>
    <row r="145" spans="2:4" ht="23.25" thickTop="1">
      <c r="B145" s="71"/>
      <c r="C145" s="72" t="e">
        <f>IF(B145=B146,C146,IF(B145=B147,C147,IF(B145=B148,C148,IF(B145=B149,C149,IF(B145=B150,C150,IF(B145=B151,C151,ERROR))))))</f>
        <v>#NAME?</v>
      </c>
      <c r="D145" s="72" t="e">
        <f>IF(B145=B146,D146,IF(B145=B147,D147,IF(B145=B148,D148,IF(B145=B149,D149,IF(B145=B150,D150,IF(B145=B151,D151,ERROR))))))</f>
        <v>#NAME?</v>
      </c>
    </row>
    <row r="146" spans="2:4" ht="22.5" hidden="1">
      <c r="B146" s="32" t="s">
        <v>54</v>
      </c>
      <c r="C146" s="33">
        <f>C100+D100+E100</f>
        <v>0</v>
      </c>
      <c r="D146" s="33">
        <f aca="true" t="shared" si="8" ref="D146:D151">C122+D122+E122</f>
        <v>0</v>
      </c>
    </row>
    <row r="147" spans="2:4" ht="22.5" hidden="1">
      <c r="B147" s="32" t="s">
        <v>48</v>
      </c>
      <c r="C147" s="33">
        <f aca="true" t="shared" si="9" ref="C147:C151">C101+D101+E101</f>
        <v>0</v>
      </c>
      <c r="D147" s="33">
        <f t="shared" si="8"/>
        <v>0</v>
      </c>
    </row>
    <row r="148" spans="2:4" ht="22.5" hidden="1">
      <c r="B148" s="32" t="s">
        <v>57</v>
      </c>
      <c r="C148" s="33">
        <f t="shared" si="9"/>
        <v>0</v>
      </c>
      <c r="D148" s="33">
        <f t="shared" si="8"/>
        <v>0</v>
      </c>
    </row>
    <row r="149" spans="2:4" ht="22.5" hidden="1">
      <c r="B149" s="32" t="s">
        <v>55</v>
      </c>
      <c r="C149" s="33">
        <f t="shared" si="9"/>
        <v>0</v>
      </c>
      <c r="D149" s="33">
        <f t="shared" si="8"/>
        <v>0</v>
      </c>
    </row>
    <row r="150" spans="2:4" ht="22.5" hidden="1">
      <c r="B150" s="32" t="s">
        <v>2</v>
      </c>
      <c r="C150" s="33">
        <f t="shared" si="9"/>
        <v>0</v>
      </c>
      <c r="D150" s="33">
        <f t="shared" si="8"/>
        <v>0</v>
      </c>
    </row>
    <row r="151" spans="2:4" ht="23.25" hidden="1" thickBot="1">
      <c r="B151" s="34" t="s">
        <v>56</v>
      </c>
      <c r="C151" s="33">
        <f t="shared" si="9"/>
        <v>0</v>
      </c>
      <c r="D151" s="33">
        <f t="shared" si="8"/>
        <v>0</v>
      </c>
    </row>
    <row r="152" spans="2:4" ht="23.25" thickBot="1">
      <c r="B152" s="36" t="s">
        <v>6</v>
      </c>
      <c r="C152" s="37">
        <f>SUM(C146:C151)</f>
        <v>0</v>
      </c>
      <c r="D152" s="37">
        <f>SUM(D146:D151)</f>
        <v>0</v>
      </c>
    </row>
    <row r="153" ht="15.75" thickTop="1"/>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90" spans="2:4" ht="22.5">
      <c r="B190" s="69" t="s">
        <v>63</v>
      </c>
      <c r="D190" s="19"/>
    </row>
    <row r="191" spans="2:4" ht="15.75" thickBot="1">
      <c r="B191" s="19"/>
      <c r="C191" s="19"/>
      <c r="D191" s="19"/>
    </row>
    <row r="192" spans="2:5" ht="24" hidden="1" thickBot="1" thickTop="1">
      <c r="B192" s="30" t="s">
        <v>0</v>
      </c>
      <c r="C192" s="31" t="s">
        <v>51</v>
      </c>
      <c r="D192" s="31" t="s">
        <v>52</v>
      </c>
      <c r="E192" s="31" t="s">
        <v>53</v>
      </c>
    </row>
    <row r="193" spans="2:5" ht="23.25" hidden="1" thickTop="1">
      <c r="B193" s="32" t="s">
        <v>54</v>
      </c>
      <c r="C193" s="33">
        <f>'2de kleuterklas'!C11</f>
        <v>0</v>
      </c>
      <c r="D193" s="33">
        <f>'2de kleuterklas'!J11</f>
        <v>0</v>
      </c>
      <c r="E193" s="33">
        <f>'2de kleuterklas'!S11</f>
        <v>0</v>
      </c>
    </row>
    <row r="194" spans="2:5" ht="22.5" hidden="1">
      <c r="B194" s="32" t="s">
        <v>48</v>
      </c>
      <c r="C194" s="33">
        <f>'2de kleuterklas'!C12</f>
        <v>0</v>
      </c>
      <c r="D194" s="33">
        <f>'2de kleuterklas'!J12</f>
        <v>0</v>
      </c>
      <c r="E194" s="33">
        <f>'2de kleuterklas'!S12</f>
        <v>0</v>
      </c>
    </row>
    <row r="195" spans="2:5" ht="22.5" hidden="1">
      <c r="B195" s="32" t="s">
        <v>57</v>
      </c>
      <c r="C195" s="33">
        <f>'2de kleuterklas'!C13</f>
        <v>0</v>
      </c>
      <c r="D195" s="33">
        <f>'2de kleuterklas'!J13</f>
        <v>0</v>
      </c>
      <c r="E195" s="33">
        <f>'2de kleuterklas'!S13</f>
        <v>0</v>
      </c>
    </row>
    <row r="196" spans="2:5" ht="22.5" hidden="1">
      <c r="B196" s="32" t="s">
        <v>55</v>
      </c>
      <c r="C196" s="33">
        <f>'2de kleuterklas'!C14</f>
        <v>0</v>
      </c>
      <c r="D196" s="33">
        <f>'2de kleuterklas'!J14</f>
        <v>0</v>
      </c>
      <c r="E196" s="33">
        <f>'2de kleuterklas'!S14</f>
        <v>0</v>
      </c>
    </row>
    <row r="197" spans="2:5" ht="22.5" hidden="1">
      <c r="B197" s="32" t="s">
        <v>2</v>
      </c>
      <c r="C197" s="33">
        <f>'2de kleuterklas'!C15</f>
        <v>0</v>
      </c>
      <c r="D197" s="33">
        <f>'2de kleuterklas'!J15</f>
        <v>0</v>
      </c>
      <c r="E197" s="33">
        <f>'2de kleuterklas'!S15</f>
        <v>0</v>
      </c>
    </row>
    <row r="198" spans="2:5" ht="23.25" hidden="1" thickBot="1">
      <c r="B198" s="34" t="s">
        <v>56</v>
      </c>
      <c r="C198" s="33">
        <f>'2de kleuterklas'!C16</f>
        <v>0</v>
      </c>
      <c r="D198" s="33">
        <f>'2de kleuterklas'!J16</f>
        <v>0</v>
      </c>
      <c r="E198" s="33">
        <f>'2de kleuterklas'!S16</f>
        <v>0</v>
      </c>
    </row>
    <row r="199" spans="2:5" ht="24" hidden="1" thickBot="1" thickTop="1">
      <c r="B199" s="36" t="s">
        <v>6</v>
      </c>
      <c r="C199" s="37">
        <f>SUM(C193:C198)</f>
        <v>0</v>
      </c>
      <c r="D199" s="37">
        <f>SUM(D193:D198)</f>
        <v>0</v>
      </c>
      <c r="E199" s="37">
        <f>SUM(E193:E198)</f>
        <v>0</v>
      </c>
    </row>
    <row r="200" ht="15.75" hidden="1" thickTop="1"/>
    <row r="201" ht="15" hidden="1"/>
    <row r="202" spans="2:5" ht="15.75" hidden="1" thickBot="1">
      <c r="B202" s="19"/>
      <c r="C202" s="19"/>
      <c r="D202" s="19"/>
      <c r="E202" s="19"/>
    </row>
    <row r="203" spans="2:5" ht="24" hidden="1" thickBot="1" thickTop="1">
      <c r="B203" s="30" t="s">
        <v>0</v>
      </c>
      <c r="C203" s="31" t="s">
        <v>51</v>
      </c>
      <c r="D203" s="31" t="s">
        <v>52</v>
      </c>
      <c r="E203" s="31" t="s">
        <v>53</v>
      </c>
    </row>
    <row r="204" spans="2:5" ht="23.25" hidden="1" thickTop="1">
      <c r="B204" s="32" t="s">
        <v>54</v>
      </c>
      <c r="C204" s="33" t="e">
        <f>#REF!</f>
        <v>#REF!</v>
      </c>
      <c r="D204" s="33" t="e">
        <f>#REF!</f>
        <v>#REF!</v>
      </c>
      <c r="E204" s="33" t="e">
        <f>#REF!</f>
        <v>#REF!</v>
      </c>
    </row>
    <row r="205" spans="2:5" ht="22.5" hidden="1">
      <c r="B205" s="32" t="s">
        <v>48</v>
      </c>
      <c r="C205" s="33" t="e">
        <f>#REF!</f>
        <v>#REF!</v>
      </c>
      <c r="D205" s="33" t="e">
        <f>#REF!</f>
        <v>#REF!</v>
      </c>
      <c r="E205" s="33" t="e">
        <f>#REF!</f>
        <v>#REF!</v>
      </c>
    </row>
    <row r="206" spans="2:5" ht="22.5" hidden="1">
      <c r="B206" s="32" t="s">
        <v>57</v>
      </c>
      <c r="C206" s="33" t="e">
        <f>#REF!</f>
        <v>#REF!</v>
      </c>
      <c r="D206" s="33" t="e">
        <f>#REF!</f>
        <v>#REF!</v>
      </c>
      <c r="E206" s="33" t="e">
        <f>#REF!</f>
        <v>#REF!</v>
      </c>
    </row>
    <row r="207" spans="2:5" ht="22.5" hidden="1">
      <c r="B207" s="32" t="s">
        <v>55</v>
      </c>
      <c r="C207" s="33" t="e">
        <f>#REF!</f>
        <v>#REF!</v>
      </c>
      <c r="D207" s="33" t="e">
        <f>#REF!</f>
        <v>#REF!</v>
      </c>
      <c r="E207" s="33" t="e">
        <f>#REF!</f>
        <v>#REF!</v>
      </c>
    </row>
    <row r="208" spans="2:5" ht="22.5" hidden="1">
      <c r="B208" s="32" t="s">
        <v>2</v>
      </c>
      <c r="C208" s="33" t="e">
        <f>#REF!</f>
        <v>#REF!</v>
      </c>
      <c r="D208" s="33" t="e">
        <f>#REF!</f>
        <v>#REF!</v>
      </c>
      <c r="E208" s="33" t="e">
        <f>#REF!</f>
        <v>#REF!</v>
      </c>
    </row>
    <row r="209" spans="2:5" ht="23.25" hidden="1" thickBot="1">
      <c r="B209" s="34" t="s">
        <v>56</v>
      </c>
      <c r="C209" s="33" t="e">
        <f>#REF!</f>
        <v>#REF!</v>
      </c>
      <c r="D209" s="33" t="e">
        <f>#REF!</f>
        <v>#REF!</v>
      </c>
      <c r="E209" s="33" t="e">
        <f>#REF!</f>
        <v>#REF!</v>
      </c>
    </row>
    <row r="210" spans="2:5" ht="24" hidden="1" thickBot="1" thickTop="1">
      <c r="B210" s="36" t="s">
        <v>6</v>
      </c>
      <c r="C210" s="37" t="e">
        <f>SUM(C204:C209)</f>
        <v>#REF!</v>
      </c>
      <c r="D210" s="37" t="e">
        <f>SUM(D204:D209)</f>
        <v>#REF!</v>
      </c>
      <c r="E210" s="37" t="e">
        <f>SUM(E204:E209)</f>
        <v>#REF!</v>
      </c>
    </row>
    <row r="211" ht="15.75" hidden="1" thickTop="1"/>
    <row r="212" spans="2:5" ht="15" hidden="1">
      <c r="B212" s="19"/>
      <c r="C212" s="19"/>
      <c r="D212" s="19"/>
      <c r="E212" s="19"/>
    </row>
    <row r="213" spans="2:5" ht="15.75" hidden="1" thickBot="1">
      <c r="B213" s="19"/>
      <c r="C213" s="19"/>
      <c r="D213" s="19"/>
      <c r="E213" s="19"/>
    </row>
    <row r="214" spans="2:5" ht="24" hidden="1" thickBot="1" thickTop="1">
      <c r="B214" s="30" t="s">
        <v>0</v>
      </c>
      <c r="C214" s="31" t="s">
        <v>51</v>
      </c>
      <c r="D214" s="31" t="s">
        <v>52</v>
      </c>
      <c r="E214" s="31" t="s">
        <v>53</v>
      </c>
    </row>
    <row r="215" spans="2:5" ht="23.25" hidden="1" thickTop="1">
      <c r="B215" s="32" t="s">
        <v>54</v>
      </c>
      <c r="C215" s="33">
        <f>'2de kleuterklas'!C51</f>
        <v>0</v>
      </c>
      <c r="D215" s="33">
        <f>'2de kleuterklas'!J51</f>
        <v>0</v>
      </c>
      <c r="E215" s="33">
        <f>'2de kleuterklas'!S51</f>
        <v>0</v>
      </c>
    </row>
    <row r="216" spans="2:5" ht="22.5" hidden="1">
      <c r="B216" s="32" t="s">
        <v>48</v>
      </c>
      <c r="C216" s="33">
        <f>'2de kleuterklas'!C52</f>
        <v>0</v>
      </c>
      <c r="D216" s="33">
        <f>'2de kleuterklas'!J52</f>
        <v>0</v>
      </c>
      <c r="E216" s="33">
        <f>'2de kleuterklas'!S52</f>
        <v>0</v>
      </c>
    </row>
    <row r="217" spans="2:5" ht="22.5" hidden="1">
      <c r="B217" s="32" t="s">
        <v>57</v>
      </c>
      <c r="C217" s="33">
        <f>'2de kleuterklas'!C53</f>
        <v>0</v>
      </c>
      <c r="D217" s="33">
        <f>'2de kleuterklas'!J53</f>
        <v>0</v>
      </c>
      <c r="E217" s="33">
        <f>'2de kleuterklas'!S53</f>
        <v>0</v>
      </c>
    </row>
    <row r="218" spans="2:5" ht="22.5" hidden="1">
      <c r="B218" s="32" t="s">
        <v>55</v>
      </c>
      <c r="C218" s="33">
        <f>'2de kleuterklas'!C54</f>
        <v>0</v>
      </c>
      <c r="D218" s="33">
        <f>'2de kleuterklas'!J54</f>
        <v>0</v>
      </c>
      <c r="E218" s="33">
        <f>'2de kleuterklas'!S54</f>
        <v>0</v>
      </c>
    </row>
    <row r="219" spans="2:5" ht="22.5" hidden="1">
      <c r="B219" s="32" t="s">
        <v>2</v>
      </c>
      <c r="C219" s="33">
        <f>'2de kleuterklas'!C55</f>
        <v>0</v>
      </c>
      <c r="D219" s="33">
        <f>'2de kleuterklas'!J55</f>
        <v>0</v>
      </c>
      <c r="E219" s="33">
        <f>'2de kleuterklas'!S55</f>
        <v>0</v>
      </c>
    </row>
    <row r="220" spans="2:5" ht="23.25" hidden="1" thickBot="1">
      <c r="B220" s="34" t="s">
        <v>56</v>
      </c>
      <c r="C220" s="33">
        <f>'2de kleuterklas'!C56</f>
        <v>0</v>
      </c>
      <c r="D220" s="33">
        <f>'2de kleuterklas'!J56</f>
        <v>0</v>
      </c>
      <c r="E220" s="33">
        <f>'2de kleuterklas'!S56</f>
        <v>0</v>
      </c>
    </row>
    <row r="221" spans="2:5" ht="24" hidden="1" thickBot="1" thickTop="1">
      <c r="B221" s="36" t="s">
        <v>6</v>
      </c>
      <c r="C221" s="37">
        <f>SUM(C215:C220)</f>
        <v>0</v>
      </c>
      <c r="D221" s="37">
        <f>SUM(D215:D220)</f>
        <v>0</v>
      </c>
      <c r="E221" s="37">
        <f>SUM(E215:E220)</f>
        <v>0</v>
      </c>
    </row>
    <row r="222" ht="15.75" hidden="1" thickTop="1"/>
    <row r="223" ht="15" hidden="1"/>
    <row r="224" ht="15" hidden="1"/>
    <row r="225" ht="15.75" hidden="1" thickBot="1"/>
    <row r="226" spans="2:5" ht="24" hidden="1" thickBot="1" thickTop="1">
      <c r="B226" s="30" t="s">
        <v>0</v>
      </c>
      <c r="C226" s="31" t="s">
        <v>58</v>
      </c>
      <c r="D226" s="31" t="s">
        <v>59</v>
      </c>
      <c r="E226" s="31" t="s">
        <v>60</v>
      </c>
    </row>
    <row r="227" spans="2:5" ht="23.25" hidden="1" thickTop="1">
      <c r="B227" s="32" t="s">
        <v>54</v>
      </c>
      <c r="C227" s="33">
        <f>C193+D193+E193</f>
        <v>0</v>
      </c>
      <c r="D227" s="33" t="e">
        <f>C204+D204+E204</f>
        <v>#REF!</v>
      </c>
      <c r="E227" s="33">
        <f>C215+D215+E215</f>
        <v>0</v>
      </c>
    </row>
    <row r="228" spans="2:5" ht="22.5" hidden="1">
      <c r="B228" s="32" t="s">
        <v>48</v>
      </c>
      <c r="C228" s="33">
        <f aca="true" t="shared" si="10" ref="C228:C232">C194+D194+E194</f>
        <v>0</v>
      </c>
      <c r="D228" s="33" t="e">
        <f aca="true" t="shared" si="11" ref="D228:D232">C205+D205+E205</f>
        <v>#REF!</v>
      </c>
      <c r="E228" s="33">
        <f aca="true" t="shared" si="12" ref="E228:E232">C216+D216+E216</f>
        <v>0</v>
      </c>
    </row>
    <row r="229" spans="2:5" ht="22.5" hidden="1">
      <c r="B229" s="32" t="s">
        <v>57</v>
      </c>
      <c r="C229" s="33">
        <f t="shared" si="10"/>
        <v>0</v>
      </c>
      <c r="D229" s="33" t="e">
        <f t="shared" si="11"/>
        <v>#REF!</v>
      </c>
      <c r="E229" s="33">
        <f t="shared" si="12"/>
        <v>0</v>
      </c>
    </row>
    <row r="230" spans="2:5" ht="22.5" hidden="1">
      <c r="B230" s="32" t="s">
        <v>55</v>
      </c>
      <c r="C230" s="33">
        <f t="shared" si="10"/>
        <v>0</v>
      </c>
      <c r="D230" s="33" t="e">
        <f t="shared" si="11"/>
        <v>#REF!</v>
      </c>
      <c r="E230" s="33">
        <f t="shared" si="12"/>
        <v>0</v>
      </c>
    </row>
    <row r="231" spans="2:5" ht="22.5" hidden="1">
      <c r="B231" s="32" t="s">
        <v>2</v>
      </c>
      <c r="C231" s="33">
        <f t="shared" si="10"/>
        <v>0</v>
      </c>
      <c r="D231" s="33" t="e">
        <f t="shared" si="11"/>
        <v>#REF!</v>
      </c>
      <c r="E231" s="33">
        <f t="shared" si="12"/>
        <v>0</v>
      </c>
    </row>
    <row r="232" spans="2:5" ht="23.25" hidden="1" thickBot="1">
      <c r="B232" s="34" t="s">
        <v>56</v>
      </c>
      <c r="C232" s="33">
        <f t="shared" si="10"/>
        <v>0</v>
      </c>
      <c r="D232" s="33" t="e">
        <f t="shared" si="11"/>
        <v>#REF!</v>
      </c>
      <c r="E232" s="33">
        <f t="shared" si="12"/>
        <v>0</v>
      </c>
    </row>
    <row r="233" spans="2:5" ht="24" hidden="1" thickBot="1" thickTop="1">
      <c r="B233" s="36" t="s">
        <v>6</v>
      </c>
      <c r="C233" s="37">
        <f>SUM(C227:C232)</f>
        <v>0</v>
      </c>
      <c r="D233" s="37" t="e">
        <f>SUM(D227:D232)</f>
        <v>#REF!</v>
      </c>
      <c r="E233" s="37">
        <f>SUM(E227:E232)</f>
        <v>0</v>
      </c>
    </row>
    <row r="234" ht="15.75" hidden="1" thickTop="1"/>
    <row r="235" ht="15" hidden="1"/>
    <row r="236" ht="15.75" hidden="1" thickBot="1"/>
    <row r="237" spans="2:4" ht="24" thickBot="1" thickTop="1">
      <c r="B237" s="30" t="s">
        <v>0</v>
      </c>
      <c r="C237" s="70" t="s">
        <v>58</v>
      </c>
      <c r="D237" s="70" t="s">
        <v>60</v>
      </c>
    </row>
    <row r="238" spans="2:4" ht="23.25" thickTop="1">
      <c r="B238" s="71"/>
      <c r="C238" s="72" t="e">
        <f>IF(B238=B239,C239,IF(B238=B240,C240,IF(B238=B241,C241,IF(B238=B242,C242,IF(B238=B243,C243,IF(B238=B244,C244,ERROR))))))</f>
        <v>#NAME?</v>
      </c>
      <c r="D238" s="72" t="e">
        <f>IF(B238=B239,D239,IF(B238=B240,D240,IF(B238=B241,D241,IF(B238=B242,D242,IF(B238=B243,D243,IF(B238=B244,D244,ERROR))))))</f>
        <v>#NAME?</v>
      </c>
    </row>
    <row r="239" spans="2:4" ht="22.5" hidden="1">
      <c r="B239" s="32" t="s">
        <v>54</v>
      </c>
      <c r="C239" s="33">
        <f>C193+D193+E193</f>
        <v>0</v>
      </c>
      <c r="D239" s="33">
        <f aca="true" t="shared" si="13" ref="D239:D244">C215+D215+E215</f>
        <v>0</v>
      </c>
    </row>
    <row r="240" spans="2:4" ht="22.5" hidden="1">
      <c r="B240" s="32" t="s">
        <v>48</v>
      </c>
      <c r="C240" s="33">
        <f aca="true" t="shared" si="14" ref="C240:C244">C194+D194+E194</f>
        <v>0</v>
      </c>
      <c r="D240" s="33">
        <f t="shared" si="13"/>
        <v>0</v>
      </c>
    </row>
    <row r="241" spans="2:4" ht="22.5" hidden="1">
      <c r="B241" s="32" t="s">
        <v>57</v>
      </c>
      <c r="C241" s="33">
        <f t="shared" si="14"/>
        <v>0</v>
      </c>
      <c r="D241" s="33">
        <f t="shared" si="13"/>
        <v>0</v>
      </c>
    </row>
    <row r="242" spans="2:4" ht="22.5" hidden="1">
      <c r="B242" s="32" t="s">
        <v>55</v>
      </c>
      <c r="C242" s="33">
        <f t="shared" si="14"/>
        <v>0</v>
      </c>
      <c r="D242" s="33">
        <f t="shared" si="13"/>
        <v>0</v>
      </c>
    </row>
    <row r="243" spans="2:4" ht="22.5" hidden="1">
      <c r="B243" s="32" t="s">
        <v>2</v>
      </c>
      <c r="C243" s="33">
        <f t="shared" si="14"/>
        <v>0</v>
      </c>
      <c r="D243" s="33">
        <f t="shared" si="13"/>
        <v>0</v>
      </c>
    </row>
    <row r="244" spans="2:4" ht="23.25" hidden="1" thickBot="1">
      <c r="B244" s="34" t="s">
        <v>56</v>
      </c>
      <c r="C244" s="33">
        <f t="shared" si="14"/>
        <v>0</v>
      </c>
      <c r="D244" s="33">
        <f t="shared" si="13"/>
        <v>0</v>
      </c>
    </row>
    <row r="245" spans="2:4" ht="23.25" thickBot="1">
      <c r="B245" s="36" t="s">
        <v>6</v>
      </c>
      <c r="C245" s="37">
        <f>SUM(C239:C244)</f>
        <v>0</v>
      </c>
      <c r="D245" s="37">
        <f>SUM(D239:D244)</f>
        <v>0</v>
      </c>
    </row>
    <row r="246" ht="15.75" thickTop="1"/>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83" spans="2:4" ht="22.5">
      <c r="B283" s="69" t="s">
        <v>64</v>
      </c>
      <c r="D283" s="19"/>
    </row>
    <row r="284" spans="2:4" ht="15.75" thickBot="1">
      <c r="B284" s="19"/>
      <c r="C284" s="19"/>
      <c r="D284" s="19"/>
    </row>
    <row r="285" spans="2:5" ht="24" hidden="1" thickBot="1" thickTop="1">
      <c r="B285" s="30" t="s">
        <v>0</v>
      </c>
      <c r="C285" s="31" t="s">
        <v>51</v>
      </c>
      <c r="D285" s="31" t="s">
        <v>52</v>
      </c>
      <c r="E285" s="31" t="s">
        <v>53</v>
      </c>
    </row>
    <row r="286" spans="2:5" ht="23.25" hidden="1" thickTop="1">
      <c r="B286" s="32" t="s">
        <v>54</v>
      </c>
      <c r="C286" s="33">
        <f>'3de kleuterklas'!C11</f>
        <v>0</v>
      </c>
      <c r="D286" s="33">
        <f>'3de kleuterklas'!J11</f>
        <v>0</v>
      </c>
      <c r="E286" s="33">
        <f>'3de kleuterklas'!S11</f>
        <v>0</v>
      </c>
    </row>
    <row r="287" spans="2:5" ht="22.5" hidden="1">
      <c r="B287" s="32" t="s">
        <v>48</v>
      </c>
      <c r="C287" s="33">
        <f>'3de kleuterklas'!C12</f>
        <v>0</v>
      </c>
      <c r="D287" s="33">
        <f>'3de kleuterklas'!J12</f>
        <v>0</v>
      </c>
      <c r="E287" s="33">
        <f>'3de kleuterklas'!S12</f>
        <v>0</v>
      </c>
    </row>
    <row r="288" spans="2:5" ht="22.5" hidden="1">
      <c r="B288" s="32" t="s">
        <v>57</v>
      </c>
      <c r="C288" s="33">
        <f>'3de kleuterklas'!C13</f>
        <v>0</v>
      </c>
      <c r="D288" s="33">
        <f>'3de kleuterklas'!J13</f>
        <v>0</v>
      </c>
      <c r="E288" s="33">
        <f>'3de kleuterklas'!S13</f>
        <v>0</v>
      </c>
    </row>
    <row r="289" spans="2:5" ht="22.5" hidden="1">
      <c r="B289" s="32" t="s">
        <v>55</v>
      </c>
      <c r="C289" s="33">
        <f>'3de kleuterklas'!C14</f>
        <v>0</v>
      </c>
      <c r="D289" s="33">
        <f>'3de kleuterklas'!J14</f>
        <v>0</v>
      </c>
      <c r="E289" s="33">
        <f>'3de kleuterklas'!S14</f>
        <v>0</v>
      </c>
    </row>
    <row r="290" spans="2:5" ht="22.5" hidden="1">
      <c r="B290" s="32" t="s">
        <v>2</v>
      </c>
      <c r="C290" s="33">
        <f>'3de kleuterklas'!C15</f>
        <v>0</v>
      </c>
      <c r="D290" s="33">
        <f>'3de kleuterklas'!J15</f>
        <v>0</v>
      </c>
      <c r="E290" s="33">
        <f>'3de kleuterklas'!S15</f>
        <v>0</v>
      </c>
    </row>
    <row r="291" spans="2:5" ht="23.25" hidden="1" thickBot="1">
      <c r="B291" s="34" t="s">
        <v>56</v>
      </c>
      <c r="C291" s="33">
        <f>'3de kleuterklas'!C16</f>
        <v>0</v>
      </c>
      <c r="D291" s="33">
        <f>'3de kleuterklas'!J16</f>
        <v>0</v>
      </c>
      <c r="E291" s="33">
        <f>'3de kleuterklas'!S16</f>
        <v>0</v>
      </c>
    </row>
    <row r="292" spans="2:5" ht="24" hidden="1" thickBot="1" thickTop="1">
      <c r="B292" s="36" t="s">
        <v>6</v>
      </c>
      <c r="C292" s="37">
        <f>SUM(C286:C291)</f>
        <v>0</v>
      </c>
      <c r="D292" s="37">
        <f>SUM(D286:D291)</f>
        <v>0</v>
      </c>
      <c r="E292" s="37">
        <f>SUM(E286:E291)</f>
        <v>0</v>
      </c>
    </row>
    <row r="293" ht="15.75" hidden="1" thickTop="1"/>
    <row r="294" ht="15" hidden="1"/>
    <row r="295" spans="2:5" ht="15.75" hidden="1" thickBot="1">
      <c r="B295" s="19"/>
      <c r="C295" s="19"/>
      <c r="D295" s="19"/>
      <c r="E295" s="19"/>
    </row>
    <row r="296" spans="2:5" ht="24" hidden="1" thickBot="1" thickTop="1">
      <c r="B296" s="30" t="s">
        <v>0</v>
      </c>
      <c r="C296" s="31" t="s">
        <v>51</v>
      </c>
      <c r="D296" s="31" t="s">
        <v>52</v>
      </c>
      <c r="E296" s="31" t="s">
        <v>53</v>
      </c>
    </row>
    <row r="297" spans="2:5" ht="23.25" hidden="1" thickTop="1">
      <c r="B297" s="32" t="s">
        <v>54</v>
      </c>
      <c r="C297" s="33" t="e">
        <f>#REF!</f>
        <v>#REF!</v>
      </c>
      <c r="D297" s="33" t="e">
        <f>#REF!</f>
        <v>#REF!</v>
      </c>
      <c r="E297" s="33" t="e">
        <f>#REF!</f>
        <v>#REF!</v>
      </c>
    </row>
    <row r="298" spans="2:5" ht="22.5" hidden="1">
      <c r="B298" s="32" t="s">
        <v>48</v>
      </c>
      <c r="C298" s="33" t="e">
        <f>#REF!</f>
        <v>#REF!</v>
      </c>
      <c r="D298" s="33" t="e">
        <f>#REF!</f>
        <v>#REF!</v>
      </c>
      <c r="E298" s="33" t="e">
        <f>#REF!</f>
        <v>#REF!</v>
      </c>
    </row>
    <row r="299" spans="2:5" ht="22.5" hidden="1">
      <c r="B299" s="32" t="s">
        <v>57</v>
      </c>
      <c r="C299" s="33" t="e">
        <f>#REF!</f>
        <v>#REF!</v>
      </c>
      <c r="D299" s="33" t="e">
        <f>#REF!</f>
        <v>#REF!</v>
      </c>
      <c r="E299" s="33" t="e">
        <f>#REF!</f>
        <v>#REF!</v>
      </c>
    </row>
    <row r="300" spans="2:5" ht="22.5" hidden="1">
      <c r="B300" s="32" t="s">
        <v>55</v>
      </c>
      <c r="C300" s="33" t="e">
        <f>#REF!</f>
        <v>#REF!</v>
      </c>
      <c r="D300" s="33" t="e">
        <f>#REF!</f>
        <v>#REF!</v>
      </c>
      <c r="E300" s="33" t="e">
        <f>#REF!</f>
        <v>#REF!</v>
      </c>
    </row>
    <row r="301" spans="2:5" ht="22.5" hidden="1">
      <c r="B301" s="32" t="s">
        <v>2</v>
      </c>
      <c r="C301" s="33" t="e">
        <f>#REF!</f>
        <v>#REF!</v>
      </c>
      <c r="D301" s="33" t="e">
        <f>#REF!</f>
        <v>#REF!</v>
      </c>
      <c r="E301" s="33" t="e">
        <f>#REF!</f>
        <v>#REF!</v>
      </c>
    </row>
    <row r="302" spans="2:5" ht="23.25" hidden="1" thickBot="1">
      <c r="B302" s="34" t="s">
        <v>56</v>
      </c>
      <c r="C302" s="33" t="e">
        <f>#REF!</f>
        <v>#REF!</v>
      </c>
      <c r="D302" s="33" t="e">
        <f>#REF!</f>
        <v>#REF!</v>
      </c>
      <c r="E302" s="33" t="e">
        <f>#REF!</f>
        <v>#REF!</v>
      </c>
    </row>
    <row r="303" spans="2:5" ht="24" hidden="1" thickBot="1" thickTop="1">
      <c r="B303" s="36" t="s">
        <v>6</v>
      </c>
      <c r="C303" s="37" t="e">
        <f>SUM(C297:C302)</f>
        <v>#REF!</v>
      </c>
      <c r="D303" s="37" t="e">
        <f>SUM(D297:D302)</f>
        <v>#REF!</v>
      </c>
      <c r="E303" s="37" t="e">
        <f>SUM(E297:E302)</f>
        <v>#REF!</v>
      </c>
    </row>
    <row r="304" ht="15.75" hidden="1" thickTop="1"/>
    <row r="305" spans="2:5" ht="15" hidden="1">
      <c r="B305" s="19"/>
      <c r="C305" s="19"/>
      <c r="D305" s="19"/>
      <c r="E305" s="19"/>
    </row>
    <row r="306" spans="2:5" ht="15.75" hidden="1" thickBot="1">
      <c r="B306" s="19"/>
      <c r="C306" s="19"/>
      <c r="D306" s="19"/>
      <c r="E306" s="19"/>
    </row>
    <row r="307" spans="2:5" ht="24" hidden="1" thickBot="1" thickTop="1">
      <c r="B307" s="30" t="s">
        <v>0</v>
      </c>
      <c r="C307" s="31" t="s">
        <v>51</v>
      </c>
      <c r="D307" s="31" t="s">
        <v>52</v>
      </c>
      <c r="E307" s="31" t="s">
        <v>53</v>
      </c>
    </row>
    <row r="308" spans="2:5" ht="23.25" hidden="1" thickTop="1">
      <c r="B308" s="32" t="s">
        <v>54</v>
      </c>
      <c r="C308" s="33">
        <f>'3de kleuterklas'!C51</f>
        <v>0</v>
      </c>
      <c r="D308" s="33">
        <f>'3de kleuterklas'!J51</f>
        <v>0</v>
      </c>
      <c r="E308" s="33">
        <f>'3de kleuterklas'!S51</f>
        <v>0</v>
      </c>
    </row>
    <row r="309" spans="2:5" ht="22.5" hidden="1">
      <c r="B309" s="32" t="s">
        <v>48</v>
      </c>
      <c r="C309" s="33">
        <f>'3de kleuterklas'!C52</f>
        <v>0</v>
      </c>
      <c r="D309" s="33">
        <f>'3de kleuterklas'!J52</f>
        <v>0</v>
      </c>
      <c r="E309" s="33">
        <f>'3de kleuterklas'!S52</f>
        <v>0</v>
      </c>
    </row>
    <row r="310" spans="2:5" ht="22.5" hidden="1">
      <c r="B310" s="32" t="s">
        <v>57</v>
      </c>
      <c r="C310" s="33">
        <f>'3de kleuterklas'!C53</f>
        <v>0</v>
      </c>
      <c r="D310" s="33">
        <f>'3de kleuterklas'!J53</f>
        <v>0</v>
      </c>
      <c r="E310" s="33">
        <f>'3de kleuterklas'!S53</f>
        <v>0</v>
      </c>
    </row>
    <row r="311" spans="2:5" ht="22.5" hidden="1">
      <c r="B311" s="32" t="s">
        <v>55</v>
      </c>
      <c r="C311" s="33">
        <f>'3de kleuterklas'!C54</f>
        <v>0</v>
      </c>
      <c r="D311" s="33">
        <f>'3de kleuterklas'!J54</f>
        <v>0</v>
      </c>
      <c r="E311" s="33">
        <f>'3de kleuterklas'!S54</f>
        <v>0</v>
      </c>
    </row>
    <row r="312" spans="2:5" ht="22.5" hidden="1">
      <c r="B312" s="32" t="s">
        <v>2</v>
      </c>
      <c r="C312" s="33">
        <f>'3de kleuterklas'!C55</f>
        <v>0</v>
      </c>
      <c r="D312" s="33">
        <f>'3de kleuterklas'!J55</f>
        <v>0</v>
      </c>
      <c r="E312" s="33">
        <f>'3de kleuterklas'!S55</f>
        <v>0</v>
      </c>
    </row>
    <row r="313" spans="2:5" ht="23.25" hidden="1" thickBot="1">
      <c r="B313" s="34" t="s">
        <v>56</v>
      </c>
      <c r="C313" s="33">
        <f>'3de kleuterklas'!C56</f>
        <v>0</v>
      </c>
      <c r="D313" s="33">
        <f>'3de kleuterklas'!J56</f>
        <v>0</v>
      </c>
      <c r="E313" s="33">
        <f>'3de kleuterklas'!S56</f>
        <v>0</v>
      </c>
    </row>
    <row r="314" spans="2:5" ht="24" hidden="1" thickBot="1" thickTop="1">
      <c r="B314" s="36" t="s">
        <v>6</v>
      </c>
      <c r="C314" s="37">
        <f>SUM(C308:C313)</f>
        <v>0</v>
      </c>
      <c r="D314" s="37">
        <f>SUM(D308:D313)</f>
        <v>0</v>
      </c>
      <c r="E314" s="37">
        <f>SUM(E308:E313)</f>
        <v>0</v>
      </c>
    </row>
    <row r="315" ht="15.75" hidden="1" thickTop="1"/>
    <row r="316" ht="15" hidden="1"/>
    <row r="317" ht="15" hidden="1"/>
    <row r="318" ht="15.75" hidden="1" thickBot="1"/>
    <row r="319" spans="2:5" ht="24" hidden="1" thickBot="1" thickTop="1">
      <c r="B319" s="30" t="s">
        <v>0</v>
      </c>
      <c r="C319" s="31" t="s">
        <v>58</v>
      </c>
      <c r="D319" s="31" t="s">
        <v>59</v>
      </c>
      <c r="E319" s="31" t="s">
        <v>60</v>
      </c>
    </row>
    <row r="320" spans="2:5" ht="23.25" hidden="1" thickTop="1">
      <c r="B320" s="32" t="s">
        <v>54</v>
      </c>
      <c r="C320" s="33">
        <f>C286+D286+E286</f>
        <v>0</v>
      </c>
      <c r="D320" s="33" t="e">
        <f>C297+D297+E297</f>
        <v>#REF!</v>
      </c>
      <c r="E320" s="33">
        <f>C308+D308+E308</f>
        <v>0</v>
      </c>
    </row>
    <row r="321" spans="2:5" ht="22.5" hidden="1">
      <c r="B321" s="32" t="s">
        <v>48</v>
      </c>
      <c r="C321" s="33">
        <f aca="true" t="shared" si="15" ref="C321:C325">C287+D287+E287</f>
        <v>0</v>
      </c>
      <c r="D321" s="33" t="e">
        <f aca="true" t="shared" si="16" ref="D321:D325">C298+D298+E298</f>
        <v>#REF!</v>
      </c>
      <c r="E321" s="33">
        <f aca="true" t="shared" si="17" ref="E321:E325">C309+D309+E309</f>
        <v>0</v>
      </c>
    </row>
    <row r="322" spans="2:5" ht="22.5" hidden="1">
      <c r="B322" s="32" t="s">
        <v>57</v>
      </c>
      <c r="C322" s="33">
        <f t="shared" si="15"/>
        <v>0</v>
      </c>
      <c r="D322" s="33" t="e">
        <f t="shared" si="16"/>
        <v>#REF!</v>
      </c>
      <c r="E322" s="33">
        <f t="shared" si="17"/>
        <v>0</v>
      </c>
    </row>
    <row r="323" spans="2:5" ht="22.5" hidden="1">
      <c r="B323" s="32" t="s">
        <v>55</v>
      </c>
      <c r="C323" s="33">
        <f t="shared" si="15"/>
        <v>0</v>
      </c>
      <c r="D323" s="33" t="e">
        <f t="shared" si="16"/>
        <v>#REF!</v>
      </c>
      <c r="E323" s="33">
        <f t="shared" si="17"/>
        <v>0</v>
      </c>
    </row>
    <row r="324" spans="2:5" ht="22.5" hidden="1">
      <c r="B324" s="32" t="s">
        <v>2</v>
      </c>
      <c r="C324" s="33">
        <f t="shared" si="15"/>
        <v>0</v>
      </c>
      <c r="D324" s="33" t="e">
        <f t="shared" si="16"/>
        <v>#REF!</v>
      </c>
      <c r="E324" s="33">
        <f t="shared" si="17"/>
        <v>0</v>
      </c>
    </row>
    <row r="325" spans="2:5" ht="23.25" hidden="1" thickBot="1">
      <c r="B325" s="34" t="s">
        <v>56</v>
      </c>
      <c r="C325" s="33">
        <f t="shared" si="15"/>
        <v>0</v>
      </c>
      <c r="D325" s="33" t="e">
        <f t="shared" si="16"/>
        <v>#REF!</v>
      </c>
      <c r="E325" s="33">
        <f t="shared" si="17"/>
        <v>0</v>
      </c>
    </row>
    <row r="326" spans="2:5" ht="24" hidden="1" thickBot="1" thickTop="1">
      <c r="B326" s="36" t="s">
        <v>6</v>
      </c>
      <c r="C326" s="37">
        <f>SUM(C320:C325)</f>
        <v>0</v>
      </c>
      <c r="D326" s="37" t="e">
        <f>SUM(D320:D325)</f>
        <v>#REF!</v>
      </c>
      <c r="E326" s="37">
        <f>SUM(E320:E325)</f>
        <v>0</v>
      </c>
    </row>
    <row r="327" ht="15.75" hidden="1" thickTop="1"/>
    <row r="328" ht="15" hidden="1"/>
    <row r="329" ht="15.75" hidden="1" thickBot="1"/>
    <row r="330" spans="2:4" ht="24" thickBot="1" thickTop="1">
      <c r="B330" s="30" t="s">
        <v>0</v>
      </c>
      <c r="C330" s="70" t="s">
        <v>58</v>
      </c>
      <c r="D330" s="70" t="s">
        <v>60</v>
      </c>
    </row>
    <row r="331" spans="2:4" ht="23.25" thickTop="1">
      <c r="B331" s="71"/>
      <c r="C331" s="72" t="e">
        <f>IF(B331=B332,C332,IF(B331=B333,C333,IF(B331=B334,C334,IF(B331=B335,C335,IF(B331=B336,C336,IF(B331=B337,C337,ERROR))))))</f>
        <v>#NAME?</v>
      </c>
      <c r="D331" s="72" t="e">
        <f>IF(B331=B332,D332,IF(B331=B333,D333,IF(B331=B334,D334,IF(B331=B335,D335,IF(B331=B336,D336,IF(B331=B337,D337,ERROR))))))</f>
        <v>#NAME?</v>
      </c>
    </row>
    <row r="332" spans="2:4" ht="22.5" hidden="1">
      <c r="B332" s="32" t="s">
        <v>54</v>
      </c>
      <c r="C332" s="33">
        <f>C286+D286+E286</f>
        <v>0</v>
      </c>
      <c r="D332" s="33">
        <f aca="true" t="shared" si="18" ref="D332:D337">C308+D308+E308</f>
        <v>0</v>
      </c>
    </row>
    <row r="333" spans="2:4" ht="22.5" hidden="1">
      <c r="B333" s="32" t="s">
        <v>48</v>
      </c>
      <c r="C333" s="33">
        <f aca="true" t="shared" si="19" ref="C333:C337">C287+D287+E287</f>
        <v>0</v>
      </c>
      <c r="D333" s="33">
        <f t="shared" si="18"/>
        <v>0</v>
      </c>
    </row>
    <row r="334" spans="2:4" ht="22.5" hidden="1">
      <c r="B334" s="32" t="s">
        <v>57</v>
      </c>
      <c r="C334" s="33">
        <f t="shared" si="19"/>
        <v>0</v>
      </c>
      <c r="D334" s="33">
        <f t="shared" si="18"/>
        <v>0</v>
      </c>
    </row>
    <row r="335" spans="2:4" ht="22.5" hidden="1">
      <c r="B335" s="32" t="s">
        <v>55</v>
      </c>
      <c r="C335" s="33">
        <f t="shared" si="19"/>
        <v>0</v>
      </c>
      <c r="D335" s="33">
        <f t="shared" si="18"/>
        <v>0</v>
      </c>
    </row>
    <row r="336" spans="2:4" ht="22.5" hidden="1">
      <c r="B336" s="32" t="s">
        <v>2</v>
      </c>
      <c r="C336" s="33">
        <f t="shared" si="19"/>
        <v>0</v>
      </c>
      <c r="D336" s="33">
        <f t="shared" si="18"/>
        <v>0</v>
      </c>
    </row>
    <row r="337" spans="2:4" ht="23.25" hidden="1" thickBot="1">
      <c r="B337" s="34" t="s">
        <v>56</v>
      </c>
      <c r="C337" s="33">
        <f t="shared" si="19"/>
        <v>0</v>
      </c>
      <c r="D337" s="33">
        <f t="shared" si="18"/>
        <v>0</v>
      </c>
    </row>
    <row r="338" spans="2:4" ht="23.25" thickBot="1">
      <c r="B338" s="36" t="s">
        <v>6</v>
      </c>
      <c r="C338" s="37">
        <f>SUM(C332:C337)</f>
        <v>0</v>
      </c>
      <c r="D338" s="37">
        <f>SUM(D332:D337)</f>
        <v>0</v>
      </c>
    </row>
    <row r="339" ht="15.75" thickTop="1"/>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5" spans="2:4" ht="22.5">
      <c r="B375" s="69" t="s">
        <v>65</v>
      </c>
      <c r="D375" s="19"/>
    </row>
    <row r="376" spans="2:4" ht="15.75" thickBot="1">
      <c r="B376" s="19"/>
      <c r="C376" s="19"/>
      <c r="D376" s="19"/>
    </row>
    <row r="377" spans="2:5" ht="24" hidden="1" thickBot="1" thickTop="1">
      <c r="B377" s="30" t="s">
        <v>0</v>
      </c>
      <c r="C377" s="31" t="s">
        <v>51</v>
      </c>
      <c r="D377" s="31" t="s">
        <v>52</v>
      </c>
      <c r="E377" s="31" t="s">
        <v>53</v>
      </c>
    </row>
    <row r="378" spans="2:5" ht="23.25" hidden="1" thickTop="1">
      <c r="B378" s="32" t="s">
        <v>54</v>
      </c>
      <c r="C378" s="33">
        <f>'1ste leerjaar'!C11</f>
        <v>0</v>
      </c>
      <c r="D378" s="33">
        <f>'1ste leerjaar'!J11</f>
        <v>0</v>
      </c>
      <c r="E378" s="33">
        <f>'1ste leerjaar'!S11</f>
        <v>0</v>
      </c>
    </row>
    <row r="379" spans="2:5" ht="22.5" hidden="1">
      <c r="B379" s="32" t="s">
        <v>48</v>
      </c>
      <c r="C379" s="33">
        <f>'1ste leerjaar'!C12</f>
        <v>0</v>
      </c>
      <c r="D379" s="33">
        <f>'1ste leerjaar'!J12</f>
        <v>0</v>
      </c>
      <c r="E379" s="33">
        <f>'1ste leerjaar'!S12</f>
        <v>0</v>
      </c>
    </row>
    <row r="380" spans="2:5" ht="22.5" hidden="1">
      <c r="B380" s="32" t="s">
        <v>57</v>
      </c>
      <c r="C380" s="33">
        <f>'1ste leerjaar'!C13</f>
        <v>0</v>
      </c>
      <c r="D380" s="33">
        <f>'1ste leerjaar'!J13</f>
        <v>0</v>
      </c>
      <c r="E380" s="33">
        <f>'1ste leerjaar'!S13</f>
        <v>0</v>
      </c>
    </row>
    <row r="381" spans="2:5" ht="22.5" hidden="1">
      <c r="B381" s="32" t="s">
        <v>55</v>
      </c>
      <c r="C381" s="33">
        <f>'1ste leerjaar'!C14</f>
        <v>0</v>
      </c>
      <c r="D381" s="33">
        <f>'1ste leerjaar'!J14</f>
        <v>0</v>
      </c>
      <c r="E381" s="33">
        <f>'1ste leerjaar'!S14</f>
        <v>0</v>
      </c>
    </row>
    <row r="382" spans="2:5" ht="22.5" hidden="1">
      <c r="B382" s="32" t="s">
        <v>2</v>
      </c>
      <c r="C382" s="33">
        <f>'1ste leerjaar'!C15</f>
        <v>0</v>
      </c>
      <c r="D382" s="33">
        <f>'1ste leerjaar'!J15</f>
        <v>0</v>
      </c>
      <c r="E382" s="33">
        <f>'1ste leerjaar'!S15</f>
        <v>0</v>
      </c>
    </row>
    <row r="383" spans="2:5" ht="23.25" hidden="1" thickBot="1">
      <c r="B383" s="34" t="s">
        <v>56</v>
      </c>
      <c r="C383" s="33">
        <f>'1ste leerjaar'!C16</f>
        <v>0</v>
      </c>
      <c r="D383" s="33">
        <f>'1ste leerjaar'!J16</f>
        <v>0</v>
      </c>
      <c r="E383" s="33">
        <f>'1ste leerjaar'!S16</f>
        <v>0</v>
      </c>
    </row>
    <row r="384" spans="2:5" ht="24" hidden="1" thickBot="1" thickTop="1">
      <c r="B384" s="36" t="s">
        <v>6</v>
      </c>
      <c r="C384" s="37">
        <f>SUM(C378:C383)</f>
        <v>0</v>
      </c>
      <c r="D384" s="37">
        <f>SUM(D378:D383)</f>
        <v>0</v>
      </c>
      <c r="E384" s="37">
        <f>SUM(E378:E383)</f>
        <v>0</v>
      </c>
    </row>
    <row r="385" ht="15.75" hidden="1" thickTop="1"/>
    <row r="386" ht="15" hidden="1"/>
    <row r="387" spans="2:5" ht="15.75" hidden="1" thickBot="1">
      <c r="B387" s="19"/>
      <c r="C387" s="19"/>
      <c r="D387" s="19"/>
      <c r="E387" s="19"/>
    </row>
    <row r="388" spans="2:5" ht="24" hidden="1" thickBot="1" thickTop="1">
      <c r="B388" s="30" t="s">
        <v>0</v>
      </c>
      <c r="C388" s="31" t="s">
        <v>51</v>
      </c>
      <c r="D388" s="31" t="s">
        <v>52</v>
      </c>
      <c r="E388" s="31" t="s">
        <v>53</v>
      </c>
    </row>
    <row r="389" spans="2:5" ht="23.25" hidden="1" thickTop="1">
      <c r="B389" s="32" t="s">
        <v>54</v>
      </c>
      <c r="C389" s="33" t="e">
        <f>#REF!</f>
        <v>#REF!</v>
      </c>
      <c r="D389" s="33" t="e">
        <f>#REF!</f>
        <v>#REF!</v>
      </c>
      <c r="E389" s="33" t="e">
        <f>#REF!</f>
        <v>#REF!</v>
      </c>
    </row>
    <row r="390" spans="2:5" ht="22.5" hidden="1">
      <c r="B390" s="32" t="s">
        <v>48</v>
      </c>
      <c r="C390" s="33" t="e">
        <f>#REF!</f>
        <v>#REF!</v>
      </c>
      <c r="D390" s="33" t="e">
        <f>#REF!</f>
        <v>#REF!</v>
      </c>
      <c r="E390" s="33" t="e">
        <f>#REF!</f>
        <v>#REF!</v>
      </c>
    </row>
    <row r="391" spans="2:5" ht="22.5" hidden="1">
      <c r="B391" s="32" t="s">
        <v>57</v>
      </c>
      <c r="C391" s="33" t="e">
        <f>#REF!</f>
        <v>#REF!</v>
      </c>
      <c r="D391" s="33" t="e">
        <f>#REF!</f>
        <v>#REF!</v>
      </c>
      <c r="E391" s="33" t="e">
        <f>#REF!</f>
        <v>#REF!</v>
      </c>
    </row>
    <row r="392" spans="2:5" ht="22.5" hidden="1">
      <c r="B392" s="32" t="s">
        <v>55</v>
      </c>
      <c r="C392" s="33" t="e">
        <f>#REF!</f>
        <v>#REF!</v>
      </c>
      <c r="D392" s="33" t="e">
        <f>#REF!</f>
        <v>#REF!</v>
      </c>
      <c r="E392" s="33" t="e">
        <f>#REF!</f>
        <v>#REF!</v>
      </c>
    </row>
    <row r="393" spans="2:5" ht="22.5" hidden="1">
      <c r="B393" s="32" t="s">
        <v>2</v>
      </c>
      <c r="C393" s="33" t="e">
        <f>#REF!</f>
        <v>#REF!</v>
      </c>
      <c r="D393" s="33" t="e">
        <f>#REF!</f>
        <v>#REF!</v>
      </c>
      <c r="E393" s="33" t="e">
        <f>#REF!</f>
        <v>#REF!</v>
      </c>
    </row>
    <row r="394" spans="2:5" ht="23.25" hidden="1" thickBot="1">
      <c r="B394" s="34" t="s">
        <v>56</v>
      </c>
      <c r="C394" s="33" t="e">
        <f>#REF!</f>
        <v>#REF!</v>
      </c>
      <c r="D394" s="33" t="e">
        <f>#REF!</f>
        <v>#REF!</v>
      </c>
      <c r="E394" s="33" t="e">
        <f>#REF!</f>
        <v>#REF!</v>
      </c>
    </row>
    <row r="395" spans="2:5" ht="24" hidden="1" thickBot="1" thickTop="1">
      <c r="B395" s="36" t="s">
        <v>6</v>
      </c>
      <c r="C395" s="37" t="e">
        <f>SUM(C389:C394)</f>
        <v>#REF!</v>
      </c>
      <c r="D395" s="37" t="e">
        <f>SUM(D389:D394)</f>
        <v>#REF!</v>
      </c>
      <c r="E395" s="37" t="e">
        <f>SUM(E389:E394)</f>
        <v>#REF!</v>
      </c>
    </row>
    <row r="396" ht="15.75" hidden="1" thickTop="1"/>
    <row r="397" spans="2:5" ht="15" hidden="1">
      <c r="B397" s="19"/>
      <c r="C397" s="19"/>
      <c r="D397" s="19"/>
      <c r="E397" s="19"/>
    </row>
    <row r="398" spans="2:5" ht="15.75" hidden="1" thickBot="1">
      <c r="B398" s="19"/>
      <c r="C398" s="19"/>
      <c r="D398" s="19"/>
      <c r="E398" s="19"/>
    </row>
    <row r="399" spans="2:5" ht="24" hidden="1" thickBot="1" thickTop="1">
      <c r="B399" s="30" t="s">
        <v>0</v>
      </c>
      <c r="C399" s="31" t="s">
        <v>51</v>
      </c>
      <c r="D399" s="31" t="s">
        <v>52</v>
      </c>
      <c r="E399" s="31" t="s">
        <v>53</v>
      </c>
    </row>
    <row r="400" spans="2:5" ht="23.25" hidden="1" thickTop="1">
      <c r="B400" s="32" t="s">
        <v>54</v>
      </c>
      <c r="C400" s="33">
        <f>'1ste leerjaar'!C51</f>
        <v>0</v>
      </c>
      <c r="D400" s="33">
        <f>'1ste leerjaar'!J51</f>
        <v>0</v>
      </c>
      <c r="E400" s="33">
        <f>'1ste leerjaar'!S51</f>
        <v>0</v>
      </c>
    </row>
    <row r="401" spans="2:5" ht="22.5" hidden="1">
      <c r="B401" s="32" t="s">
        <v>48</v>
      </c>
      <c r="C401" s="33">
        <f>'1ste leerjaar'!C52</f>
        <v>0</v>
      </c>
      <c r="D401" s="33">
        <f>'1ste leerjaar'!J52</f>
        <v>0</v>
      </c>
      <c r="E401" s="33">
        <f>'1ste leerjaar'!S52</f>
        <v>0</v>
      </c>
    </row>
    <row r="402" spans="2:5" ht="22.5" hidden="1">
      <c r="B402" s="32" t="s">
        <v>57</v>
      </c>
      <c r="C402" s="33">
        <f>'1ste leerjaar'!C53</f>
        <v>0</v>
      </c>
      <c r="D402" s="33">
        <f>'1ste leerjaar'!J53</f>
        <v>0</v>
      </c>
      <c r="E402" s="33">
        <f>'1ste leerjaar'!S53</f>
        <v>0</v>
      </c>
    </row>
    <row r="403" spans="2:5" ht="22.5" hidden="1">
      <c r="B403" s="32" t="s">
        <v>55</v>
      </c>
      <c r="C403" s="33">
        <f>'1ste leerjaar'!C54</f>
        <v>0</v>
      </c>
      <c r="D403" s="33">
        <f>'1ste leerjaar'!J54</f>
        <v>0</v>
      </c>
      <c r="E403" s="33">
        <f>'1ste leerjaar'!S54</f>
        <v>0</v>
      </c>
    </row>
    <row r="404" spans="2:5" ht="22.5" hidden="1">
      <c r="B404" s="32" t="s">
        <v>2</v>
      </c>
      <c r="C404" s="33">
        <f>'1ste leerjaar'!C55</f>
        <v>0</v>
      </c>
      <c r="D404" s="33">
        <f>'1ste leerjaar'!J55</f>
        <v>0</v>
      </c>
      <c r="E404" s="33">
        <f>'1ste leerjaar'!S55</f>
        <v>0</v>
      </c>
    </row>
    <row r="405" spans="2:5" ht="23.25" hidden="1" thickBot="1">
      <c r="B405" s="34" t="s">
        <v>56</v>
      </c>
      <c r="C405" s="33">
        <f>'1ste leerjaar'!C56</f>
        <v>0</v>
      </c>
      <c r="D405" s="33">
        <f>'1ste leerjaar'!J56</f>
        <v>0</v>
      </c>
      <c r="E405" s="33">
        <f>'1ste leerjaar'!S56</f>
        <v>0</v>
      </c>
    </row>
    <row r="406" spans="2:5" ht="24" hidden="1" thickBot="1" thickTop="1">
      <c r="B406" s="36" t="s">
        <v>6</v>
      </c>
      <c r="C406" s="37">
        <f>SUM(C400:C405)</f>
        <v>0</v>
      </c>
      <c r="D406" s="37">
        <f>SUM(D400:D405)</f>
        <v>0</v>
      </c>
      <c r="E406" s="37">
        <f>SUM(E400:E405)</f>
        <v>0</v>
      </c>
    </row>
    <row r="407" ht="15.75" hidden="1" thickTop="1"/>
    <row r="408" ht="15" hidden="1"/>
    <row r="409" ht="15" hidden="1"/>
    <row r="410" ht="15.75" hidden="1" thickBot="1"/>
    <row r="411" spans="2:5" ht="24" hidden="1" thickBot="1" thickTop="1">
      <c r="B411" s="30" t="s">
        <v>0</v>
      </c>
      <c r="C411" s="31" t="s">
        <v>58</v>
      </c>
      <c r="D411" s="31" t="s">
        <v>59</v>
      </c>
      <c r="E411" s="31" t="s">
        <v>60</v>
      </c>
    </row>
    <row r="412" spans="2:5" ht="23.25" hidden="1" thickTop="1">
      <c r="B412" s="32" t="s">
        <v>54</v>
      </c>
      <c r="C412" s="33">
        <f>C378+D378+E378</f>
        <v>0</v>
      </c>
      <c r="D412" s="33" t="e">
        <f>C389+D389+E389</f>
        <v>#REF!</v>
      </c>
      <c r="E412" s="33">
        <f>C400+D400+E400</f>
        <v>0</v>
      </c>
    </row>
    <row r="413" spans="2:5" ht="22.5" hidden="1">
      <c r="B413" s="32" t="s">
        <v>48</v>
      </c>
      <c r="C413" s="33">
        <f aca="true" t="shared" si="20" ref="C413:C417">C379+D379+E379</f>
        <v>0</v>
      </c>
      <c r="D413" s="33" t="e">
        <f aca="true" t="shared" si="21" ref="D413:D417">C390+D390+E390</f>
        <v>#REF!</v>
      </c>
      <c r="E413" s="33">
        <f aca="true" t="shared" si="22" ref="E413:E417">C401+D401+E401</f>
        <v>0</v>
      </c>
    </row>
    <row r="414" spans="2:5" ht="22.5" hidden="1">
      <c r="B414" s="32" t="s">
        <v>57</v>
      </c>
      <c r="C414" s="33">
        <f t="shared" si="20"/>
        <v>0</v>
      </c>
      <c r="D414" s="33" t="e">
        <f t="shared" si="21"/>
        <v>#REF!</v>
      </c>
      <c r="E414" s="33">
        <f t="shared" si="22"/>
        <v>0</v>
      </c>
    </row>
    <row r="415" spans="2:5" ht="22.5" hidden="1">
      <c r="B415" s="32" t="s">
        <v>55</v>
      </c>
      <c r="C415" s="33">
        <f t="shared" si="20"/>
        <v>0</v>
      </c>
      <c r="D415" s="33" t="e">
        <f t="shared" si="21"/>
        <v>#REF!</v>
      </c>
      <c r="E415" s="33">
        <f t="shared" si="22"/>
        <v>0</v>
      </c>
    </row>
    <row r="416" spans="2:5" ht="22.5" hidden="1">
      <c r="B416" s="32" t="s">
        <v>2</v>
      </c>
      <c r="C416" s="33">
        <f t="shared" si="20"/>
        <v>0</v>
      </c>
      <c r="D416" s="33" t="e">
        <f t="shared" si="21"/>
        <v>#REF!</v>
      </c>
      <c r="E416" s="33">
        <f t="shared" si="22"/>
        <v>0</v>
      </c>
    </row>
    <row r="417" spans="2:5" ht="23.25" hidden="1" thickBot="1">
      <c r="B417" s="34" t="s">
        <v>56</v>
      </c>
      <c r="C417" s="33">
        <f t="shared" si="20"/>
        <v>0</v>
      </c>
      <c r="D417" s="33" t="e">
        <f t="shared" si="21"/>
        <v>#REF!</v>
      </c>
      <c r="E417" s="33">
        <f t="shared" si="22"/>
        <v>0</v>
      </c>
    </row>
    <row r="418" spans="2:5" ht="24" hidden="1" thickBot="1" thickTop="1">
      <c r="B418" s="36" t="s">
        <v>6</v>
      </c>
      <c r="C418" s="37">
        <f>SUM(C412:C417)</f>
        <v>0</v>
      </c>
      <c r="D418" s="37" t="e">
        <f>SUM(D412:D417)</f>
        <v>#REF!</v>
      </c>
      <c r="E418" s="37">
        <f>SUM(E412:E417)</f>
        <v>0</v>
      </c>
    </row>
    <row r="419" ht="15.75" hidden="1" thickTop="1"/>
    <row r="420" ht="15" hidden="1"/>
    <row r="421" ht="15.75" hidden="1" thickBot="1"/>
    <row r="422" spans="2:4" ht="24" thickBot="1" thickTop="1">
      <c r="B422" s="30" t="s">
        <v>0</v>
      </c>
      <c r="C422" s="70" t="s">
        <v>58</v>
      </c>
      <c r="D422" s="70" t="s">
        <v>60</v>
      </c>
    </row>
    <row r="423" spans="2:4" ht="23.25" thickTop="1">
      <c r="B423" s="71"/>
      <c r="C423" s="72" t="e">
        <f>IF(B423=B424,C424,IF(B423=B425,C425,IF(B423=B426,C426,IF(B423=B427,C427,IF(B423=B428,C428,IF(B423=B429,C429,ERROR))))))</f>
        <v>#NAME?</v>
      </c>
      <c r="D423" s="72" t="e">
        <f>IF(B423=B424,D424,IF(B423=B425,D425,IF(B423=B426,D426,IF(B423=B427,D427,IF(B423=B428,D428,IF(B423=B429,D429,ERROR))))))</f>
        <v>#NAME?</v>
      </c>
    </row>
    <row r="424" spans="2:4" ht="22.5" hidden="1">
      <c r="B424" s="32" t="s">
        <v>54</v>
      </c>
      <c r="C424" s="33">
        <f>C378+D378+E378</f>
        <v>0</v>
      </c>
      <c r="D424" s="33">
        <f aca="true" t="shared" si="23" ref="D424:D429">C400+D400+E400</f>
        <v>0</v>
      </c>
    </row>
    <row r="425" spans="2:4" ht="22.5" hidden="1">
      <c r="B425" s="32" t="s">
        <v>48</v>
      </c>
      <c r="C425" s="33">
        <f aca="true" t="shared" si="24" ref="C425:C429">C379+D379+E379</f>
        <v>0</v>
      </c>
      <c r="D425" s="33">
        <f t="shared" si="23"/>
        <v>0</v>
      </c>
    </row>
    <row r="426" spans="2:4" ht="22.5" hidden="1">
      <c r="B426" s="32" t="s">
        <v>57</v>
      </c>
      <c r="C426" s="33">
        <f t="shared" si="24"/>
        <v>0</v>
      </c>
      <c r="D426" s="33">
        <f t="shared" si="23"/>
        <v>0</v>
      </c>
    </row>
    <row r="427" spans="2:4" ht="22.5" hidden="1">
      <c r="B427" s="32" t="s">
        <v>55</v>
      </c>
      <c r="C427" s="33">
        <f t="shared" si="24"/>
        <v>0</v>
      </c>
      <c r="D427" s="33">
        <f t="shared" si="23"/>
        <v>0</v>
      </c>
    </row>
    <row r="428" spans="2:4" ht="22.5" hidden="1">
      <c r="B428" s="32" t="s">
        <v>2</v>
      </c>
      <c r="C428" s="33">
        <f t="shared" si="24"/>
        <v>0</v>
      </c>
      <c r="D428" s="33">
        <f t="shared" si="23"/>
        <v>0</v>
      </c>
    </row>
    <row r="429" spans="2:4" ht="23.25" hidden="1" thickBot="1">
      <c r="B429" s="34" t="s">
        <v>56</v>
      </c>
      <c r="C429" s="33">
        <f t="shared" si="24"/>
        <v>0</v>
      </c>
      <c r="D429" s="33">
        <f t="shared" si="23"/>
        <v>0</v>
      </c>
    </row>
    <row r="430" spans="2:4" ht="23.25" thickBot="1">
      <c r="B430" s="36" t="s">
        <v>6</v>
      </c>
      <c r="C430" s="37">
        <f>SUM(C424:C429)</f>
        <v>0</v>
      </c>
      <c r="D430" s="37">
        <f>SUM(D424:D429)</f>
        <v>0</v>
      </c>
    </row>
    <row r="431" ht="15.75" thickTop="1"/>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7" spans="2:4" ht="22.5">
      <c r="B467" s="69" t="s">
        <v>66</v>
      </c>
      <c r="D467" s="19"/>
    </row>
    <row r="468" spans="2:4" ht="15.75" thickBot="1">
      <c r="B468" s="19"/>
      <c r="C468" s="19"/>
      <c r="D468" s="19"/>
    </row>
    <row r="469" spans="2:5" ht="24" hidden="1" thickBot="1" thickTop="1">
      <c r="B469" s="30" t="s">
        <v>0</v>
      </c>
      <c r="C469" s="31" t="s">
        <v>51</v>
      </c>
      <c r="D469" s="31" t="s">
        <v>52</v>
      </c>
      <c r="E469" s="31" t="s">
        <v>53</v>
      </c>
    </row>
    <row r="470" spans="2:5" ht="23.25" hidden="1" thickTop="1">
      <c r="B470" s="32" t="s">
        <v>54</v>
      </c>
      <c r="C470" s="33">
        <f>'2de leerjaar'!C11</f>
        <v>0</v>
      </c>
      <c r="D470" s="33">
        <f>'2de leerjaar'!J11</f>
        <v>0</v>
      </c>
      <c r="E470" s="33">
        <f>'2de leerjaar'!S11</f>
        <v>0</v>
      </c>
    </row>
    <row r="471" spans="2:5" ht="22.5" hidden="1">
      <c r="B471" s="32" t="s">
        <v>48</v>
      </c>
      <c r="C471" s="33">
        <f>'2de leerjaar'!C12</f>
        <v>0</v>
      </c>
      <c r="D471" s="33">
        <f>'2de leerjaar'!J12</f>
        <v>0</v>
      </c>
      <c r="E471" s="33">
        <f>'2de leerjaar'!S12</f>
        <v>0</v>
      </c>
    </row>
    <row r="472" spans="2:5" ht="22.5" hidden="1">
      <c r="B472" s="32" t="s">
        <v>57</v>
      </c>
      <c r="C472" s="33">
        <f>'2de leerjaar'!C13</f>
        <v>0</v>
      </c>
      <c r="D472" s="33">
        <f>'2de leerjaar'!J13</f>
        <v>0</v>
      </c>
      <c r="E472" s="33">
        <f>'2de leerjaar'!S13</f>
        <v>0</v>
      </c>
    </row>
    <row r="473" spans="2:5" ht="22.5" hidden="1">
      <c r="B473" s="32" t="s">
        <v>55</v>
      </c>
      <c r="C473" s="33">
        <f>'2de leerjaar'!C14</f>
        <v>0</v>
      </c>
      <c r="D473" s="33">
        <f>'2de leerjaar'!J14</f>
        <v>0</v>
      </c>
      <c r="E473" s="33">
        <f>'2de leerjaar'!S14</f>
        <v>0</v>
      </c>
    </row>
    <row r="474" spans="2:5" ht="22.5" hidden="1">
      <c r="B474" s="32" t="s">
        <v>2</v>
      </c>
      <c r="C474" s="33">
        <f>'2de leerjaar'!C15</f>
        <v>0</v>
      </c>
      <c r="D474" s="33">
        <f>'2de leerjaar'!J15</f>
        <v>0</v>
      </c>
      <c r="E474" s="33">
        <f>'2de leerjaar'!S15</f>
        <v>0</v>
      </c>
    </row>
    <row r="475" spans="2:5" ht="23.25" hidden="1" thickBot="1">
      <c r="B475" s="34" t="s">
        <v>56</v>
      </c>
      <c r="C475" s="33">
        <f>'2de leerjaar'!C16</f>
        <v>0</v>
      </c>
      <c r="D475" s="33">
        <f>'2de leerjaar'!J16</f>
        <v>0</v>
      </c>
      <c r="E475" s="33">
        <f>'2de leerjaar'!S16</f>
        <v>0</v>
      </c>
    </row>
    <row r="476" spans="2:5" ht="24" hidden="1" thickBot="1" thickTop="1">
      <c r="B476" s="36" t="s">
        <v>6</v>
      </c>
      <c r="C476" s="37">
        <f>SUM(C470:C475)</f>
        <v>0</v>
      </c>
      <c r="D476" s="37">
        <f>SUM(D470:D475)</f>
        <v>0</v>
      </c>
      <c r="E476" s="37">
        <f>SUM(E470:E475)</f>
        <v>0</v>
      </c>
    </row>
    <row r="477" ht="15.75" hidden="1" thickTop="1"/>
    <row r="478" ht="15" hidden="1"/>
    <row r="479" spans="2:5" ht="15.75" hidden="1" thickBot="1">
      <c r="B479" s="19"/>
      <c r="C479" s="19"/>
      <c r="D479" s="19"/>
      <c r="E479" s="19"/>
    </row>
    <row r="480" spans="2:5" ht="24" hidden="1" thickBot="1" thickTop="1">
      <c r="B480" s="30" t="s">
        <v>0</v>
      </c>
      <c r="C480" s="31" t="s">
        <v>51</v>
      </c>
      <c r="D480" s="31" t="s">
        <v>52</v>
      </c>
      <c r="E480" s="31" t="s">
        <v>53</v>
      </c>
    </row>
    <row r="481" spans="2:5" ht="23.25" hidden="1" thickTop="1">
      <c r="B481" s="32" t="s">
        <v>54</v>
      </c>
      <c r="C481" s="33" t="e">
        <f>#REF!</f>
        <v>#REF!</v>
      </c>
      <c r="D481" s="33" t="e">
        <f>#REF!</f>
        <v>#REF!</v>
      </c>
      <c r="E481" s="33" t="e">
        <f>#REF!</f>
        <v>#REF!</v>
      </c>
    </row>
    <row r="482" spans="2:5" ht="22.5" hidden="1">
      <c r="B482" s="32" t="s">
        <v>48</v>
      </c>
      <c r="C482" s="33" t="e">
        <f>#REF!</f>
        <v>#REF!</v>
      </c>
      <c r="D482" s="33" t="e">
        <f>#REF!</f>
        <v>#REF!</v>
      </c>
      <c r="E482" s="33" t="e">
        <f>#REF!</f>
        <v>#REF!</v>
      </c>
    </row>
    <row r="483" spans="2:5" ht="22.5" hidden="1">
      <c r="B483" s="32" t="s">
        <v>57</v>
      </c>
      <c r="C483" s="33" t="e">
        <f>#REF!</f>
        <v>#REF!</v>
      </c>
      <c r="D483" s="33" t="e">
        <f>#REF!</f>
        <v>#REF!</v>
      </c>
      <c r="E483" s="33" t="e">
        <f>#REF!</f>
        <v>#REF!</v>
      </c>
    </row>
    <row r="484" spans="2:5" ht="22.5" hidden="1">
      <c r="B484" s="32" t="s">
        <v>55</v>
      </c>
      <c r="C484" s="33" t="e">
        <f>#REF!</f>
        <v>#REF!</v>
      </c>
      <c r="D484" s="33" t="e">
        <f>#REF!</f>
        <v>#REF!</v>
      </c>
      <c r="E484" s="33" t="e">
        <f>#REF!</f>
        <v>#REF!</v>
      </c>
    </row>
    <row r="485" spans="2:5" ht="22.5" hidden="1">
      <c r="B485" s="32" t="s">
        <v>2</v>
      </c>
      <c r="C485" s="33" t="e">
        <f>#REF!</f>
        <v>#REF!</v>
      </c>
      <c r="D485" s="33" t="e">
        <f>#REF!</f>
        <v>#REF!</v>
      </c>
      <c r="E485" s="33" t="e">
        <f>#REF!</f>
        <v>#REF!</v>
      </c>
    </row>
    <row r="486" spans="2:5" ht="23.25" hidden="1" thickBot="1">
      <c r="B486" s="34" t="s">
        <v>56</v>
      </c>
      <c r="C486" s="33" t="e">
        <f>#REF!</f>
        <v>#REF!</v>
      </c>
      <c r="D486" s="33" t="e">
        <f>#REF!</f>
        <v>#REF!</v>
      </c>
      <c r="E486" s="33" t="e">
        <f>#REF!</f>
        <v>#REF!</v>
      </c>
    </row>
    <row r="487" spans="2:5" ht="24" hidden="1" thickBot="1" thickTop="1">
      <c r="B487" s="36" t="s">
        <v>6</v>
      </c>
      <c r="C487" s="37" t="e">
        <f>SUM(C481:C486)</f>
        <v>#REF!</v>
      </c>
      <c r="D487" s="37" t="e">
        <f>SUM(D481:D486)</f>
        <v>#REF!</v>
      </c>
      <c r="E487" s="37" t="e">
        <f>SUM(E481:E486)</f>
        <v>#REF!</v>
      </c>
    </row>
    <row r="488" ht="15.75" hidden="1" thickTop="1"/>
    <row r="489" spans="2:5" ht="15" hidden="1">
      <c r="B489" s="19"/>
      <c r="C489" s="19"/>
      <c r="D489" s="19"/>
      <c r="E489" s="19"/>
    </row>
    <row r="490" spans="2:5" ht="15.75" hidden="1" thickBot="1">
      <c r="B490" s="19"/>
      <c r="C490" s="19"/>
      <c r="D490" s="19"/>
      <c r="E490" s="19"/>
    </row>
    <row r="491" spans="2:5" ht="24" hidden="1" thickBot="1" thickTop="1">
      <c r="B491" s="30" t="s">
        <v>0</v>
      </c>
      <c r="C491" s="31" t="s">
        <v>51</v>
      </c>
      <c r="D491" s="31" t="s">
        <v>52</v>
      </c>
      <c r="E491" s="31" t="s">
        <v>53</v>
      </c>
    </row>
    <row r="492" spans="2:5" ht="23.25" hidden="1" thickTop="1">
      <c r="B492" s="32" t="s">
        <v>54</v>
      </c>
      <c r="C492" s="33">
        <f>'2de leerjaar'!C51</f>
        <v>0</v>
      </c>
      <c r="D492" s="33">
        <f>'2de leerjaar'!J51</f>
        <v>0</v>
      </c>
      <c r="E492" s="33">
        <f>'2de leerjaar'!S51</f>
        <v>0</v>
      </c>
    </row>
    <row r="493" spans="2:5" ht="22.5" hidden="1">
      <c r="B493" s="32" t="s">
        <v>48</v>
      </c>
      <c r="C493" s="33">
        <f>'2de leerjaar'!C52</f>
        <v>0</v>
      </c>
      <c r="D493" s="33">
        <f>'2de leerjaar'!J52</f>
        <v>0</v>
      </c>
      <c r="E493" s="33">
        <f>'2de leerjaar'!S52</f>
        <v>0</v>
      </c>
    </row>
    <row r="494" spans="2:5" ht="22.5" hidden="1">
      <c r="B494" s="32" t="s">
        <v>57</v>
      </c>
      <c r="C494" s="33">
        <f>'2de leerjaar'!C53</f>
        <v>0</v>
      </c>
      <c r="D494" s="33">
        <f>'2de leerjaar'!J53</f>
        <v>0</v>
      </c>
      <c r="E494" s="33">
        <f>'2de leerjaar'!S53</f>
        <v>0</v>
      </c>
    </row>
    <row r="495" spans="2:5" ht="22.5" hidden="1">
      <c r="B495" s="32" t="s">
        <v>55</v>
      </c>
      <c r="C495" s="33">
        <f>'2de leerjaar'!C54</f>
        <v>0</v>
      </c>
      <c r="D495" s="33">
        <f>'2de leerjaar'!J54</f>
        <v>0</v>
      </c>
      <c r="E495" s="33">
        <f>'2de leerjaar'!S54</f>
        <v>0</v>
      </c>
    </row>
    <row r="496" spans="2:5" ht="22.5" hidden="1">
      <c r="B496" s="32" t="s">
        <v>2</v>
      </c>
      <c r="C496" s="33">
        <f>'2de leerjaar'!C55</f>
        <v>0</v>
      </c>
      <c r="D496" s="33">
        <f>'2de leerjaar'!J55</f>
        <v>0</v>
      </c>
      <c r="E496" s="33">
        <f>'2de leerjaar'!S55</f>
        <v>0</v>
      </c>
    </row>
    <row r="497" spans="2:5" ht="23.25" hidden="1" thickBot="1">
      <c r="B497" s="34" t="s">
        <v>56</v>
      </c>
      <c r="C497" s="33">
        <f>'2de leerjaar'!C56</f>
        <v>0</v>
      </c>
      <c r="D497" s="33">
        <f>'2de leerjaar'!J56</f>
        <v>0</v>
      </c>
      <c r="E497" s="33">
        <f>'2de leerjaar'!S56</f>
        <v>0</v>
      </c>
    </row>
    <row r="498" spans="2:5" ht="24" hidden="1" thickBot="1" thickTop="1">
      <c r="B498" s="36" t="s">
        <v>6</v>
      </c>
      <c r="C498" s="37">
        <f>SUM(C492:C497)</f>
        <v>0</v>
      </c>
      <c r="D498" s="37">
        <f>SUM(D492:D497)</f>
        <v>0</v>
      </c>
      <c r="E498" s="37">
        <f>SUM(E492:E497)</f>
        <v>0</v>
      </c>
    </row>
    <row r="499" ht="15.75" hidden="1" thickTop="1"/>
    <row r="500" ht="15" hidden="1"/>
    <row r="501" ht="15" hidden="1"/>
    <row r="502" ht="15.75" hidden="1" thickBot="1"/>
    <row r="503" spans="2:5" ht="24" hidden="1" thickBot="1" thickTop="1">
      <c r="B503" s="30" t="s">
        <v>0</v>
      </c>
      <c r="C503" s="31" t="s">
        <v>58</v>
      </c>
      <c r="D503" s="31" t="s">
        <v>59</v>
      </c>
      <c r="E503" s="31" t="s">
        <v>60</v>
      </c>
    </row>
    <row r="504" spans="2:5" ht="23.25" hidden="1" thickTop="1">
      <c r="B504" s="32" t="s">
        <v>54</v>
      </c>
      <c r="C504" s="33">
        <f>C470+D470+E470</f>
        <v>0</v>
      </c>
      <c r="D504" s="33" t="e">
        <f>C481+D481+E481</f>
        <v>#REF!</v>
      </c>
      <c r="E504" s="33">
        <f>C492+D492+E492</f>
        <v>0</v>
      </c>
    </row>
    <row r="505" spans="2:5" ht="22.5" hidden="1">
      <c r="B505" s="32" t="s">
        <v>48</v>
      </c>
      <c r="C505" s="33">
        <f aca="true" t="shared" si="25" ref="C505:C509">C471+D471+E471</f>
        <v>0</v>
      </c>
      <c r="D505" s="33" t="e">
        <f aca="true" t="shared" si="26" ref="D505:D509">C482+D482+E482</f>
        <v>#REF!</v>
      </c>
      <c r="E505" s="33">
        <f aca="true" t="shared" si="27" ref="E505:E509">C493+D493+E493</f>
        <v>0</v>
      </c>
    </row>
    <row r="506" spans="2:5" ht="22.5" hidden="1">
      <c r="B506" s="32" t="s">
        <v>57</v>
      </c>
      <c r="C506" s="33">
        <f t="shared" si="25"/>
        <v>0</v>
      </c>
      <c r="D506" s="33" t="e">
        <f t="shared" si="26"/>
        <v>#REF!</v>
      </c>
      <c r="E506" s="33">
        <f t="shared" si="27"/>
        <v>0</v>
      </c>
    </row>
    <row r="507" spans="2:5" ht="22.5" hidden="1">
      <c r="B507" s="32" t="s">
        <v>55</v>
      </c>
      <c r="C507" s="33">
        <f t="shared" si="25"/>
        <v>0</v>
      </c>
      <c r="D507" s="33" t="e">
        <f t="shared" si="26"/>
        <v>#REF!</v>
      </c>
      <c r="E507" s="33">
        <f t="shared" si="27"/>
        <v>0</v>
      </c>
    </row>
    <row r="508" spans="2:5" ht="22.5" hidden="1">
      <c r="B508" s="32" t="s">
        <v>2</v>
      </c>
      <c r="C508" s="33">
        <f t="shared" si="25"/>
        <v>0</v>
      </c>
      <c r="D508" s="33" t="e">
        <f t="shared" si="26"/>
        <v>#REF!</v>
      </c>
      <c r="E508" s="33">
        <f t="shared" si="27"/>
        <v>0</v>
      </c>
    </row>
    <row r="509" spans="2:5" ht="23.25" hidden="1" thickBot="1">
      <c r="B509" s="34" t="s">
        <v>56</v>
      </c>
      <c r="C509" s="33">
        <f t="shared" si="25"/>
        <v>0</v>
      </c>
      <c r="D509" s="33" t="e">
        <f t="shared" si="26"/>
        <v>#REF!</v>
      </c>
      <c r="E509" s="33">
        <f t="shared" si="27"/>
        <v>0</v>
      </c>
    </row>
    <row r="510" spans="2:5" ht="24" hidden="1" thickBot="1" thickTop="1">
      <c r="B510" s="36" t="s">
        <v>6</v>
      </c>
      <c r="C510" s="37">
        <f>SUM(C504:C509)</f>
        <v>0</v>
      </c>
      <c r="D510" s="37" t="e">
        <f>SUM(D504:D509)</f>
        <v>#REF!</v>
      </c>
      <c r="E510" s="37">
        <f>SUM(E504:E509)</f>
        <v>0</v>
      </c>
    </row>
    <row r="511" ht="15.75" hidden="1" thickTop="1"/>
    <row r="512" ht="15" hidden="1"/>
    <row r="513" ht="15.75" hidden="1" thickBot="1"/>
    <row r="514" spans="2:4" ht="24" thickBot="1" thickTop="1">
      <c r="B514" s="30" t="s">
        <v>0</v>
      </c>
      <c r="C514" s="70" t="s">
        <v>58</v>
      </c>
      <c r="D514" s="70" t="s">
        <v>60</v>
      </c>
    </row>
    <row r="515" spans="2:4" ht="23.25" thickTop="1">
      <c r="B515" s="71"/>
      <c r="C515" s="72" t="e">
        <f>IF(B515=B516,C516,IF(B515=B517,C517,IF(B515=B518,C518,IF(B515=B519,C519,IF(B515=B520,C520,IF(B515=B521,C521,ERROR))))))</f>
        <v>#NAME?</v>
      </c>
      <c r="D515" s="72" t="e">
        <f>IF(B515=B516,D516,IF(B515=B517,D517,IF(B515=B518,D518,IF(B515=B519,D519,IF(B515=B520,D520,IF(B515=B521,D521,ERROR))))))</f>
        <v>#NAME?</v>
      </c>
    </row>
    <row r="516" spans="2:4" ht="22.5" hidden="1">
      <c r="B516" s="32" t="s">
        <v>54</v>
      </c>
      <c r="C516" s="33">
        <f>C470+D470+E470</f>
        <v>0</v>
      </c>
      <c r="D516" s="33">
        <f aca="true" t="shared" si="28" ref="D516:D521">C492+D492+E492</f>
        <v>0</v>
      </c>
    </row>
    <row r="517" spans="2:4" ht="22.5" hidden="1">
      <c r="B517" s="32" t="s">
        <v>48</v>
      </c>
      <c r="C517" s="33">
        <f aca="true" t="shared" si="29" ref="C517:C521">C471+D471+E471</f>
        <v>0</v>
      </c>
      <c r="D517" s="33">
        <f t="shared" si="28"/>
        <v>0</v>
      </c>
    </row>
    <row r="518" spans="2:4" ht="22.5" hidden="1">
      <c r="B518" s="32" t="s">
        <v>57</v>
      </c>
      <c r="C518" s="33">
        <f t="shared" si="29"/>
        <v>0</v>
      </c>
      <c r="D518" s="33">
        <f t="shared" si="28"/>
        <v>0</v>
      </c>
    </row>
    <row r="519" spans="2:4" ht="22.5" hidden="1">
      <c r="B519" s="32" t="s">
        <v>55</v>
      </c>
      <c r="C519" s="33">
        <f t="shared" si="29"/>
        <v>0</v>
      </c>
      <c r="D519" s="33">
        <f t="shared" si="28"/>
        <v>0</v>
      </c>
    </row>
    <row r="520" spans="2:4" ht="22.5" hidden="1">
      <c r="B520" s="32" t="s">
        <v>2</v>
      </c>
      <c r="C520" s="33">
        <f t="shared" si="29"/>
        <v>0</v>
      </c>
      <c r="D520" s="33">
        <f t="shared" si="28"/>
        <v>0</v>
      </c>
    </row>
    <row r="521" spans="2:4" ht="23.25" hidden="1" thickBot="1">
      <c r="B521" s="34" t="s">
        <v>56</v>
      </c>
      <c r="C521" s="33">
        <f t="shared" si="29"/>
        <v>0</v>
      </c>
      <c r="D521" s="33">
        <f t="shared" si="28"/>
        <v>0</v>
      </c>
    </row>
    <row r="522" spans="2:4" ht="23.25" thickBot="1">
      <c r="B522" s="36" t="s">
        <v>6</v>
      </c>
      <c r="C522" s="37">
        <f>SUM(C516:C521)</f>
        <v>0</v>
      </c>
      <c r="D522" s="37">
        <f>SUM(D516:D521)</f>
        <v>0</v>
      </c>
    </row>
    <row r="523" ht="15.75" thickTop="1"/>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9" spans="2:4" ht="22.5">
      <c r="B559" s="69" t="s">
        <v>67</v>
      </c>
      <c r="D559" s="19"/>
    </row>
    <row r="560" spans="2:4" ht="15.75" thickBot="1">
      <c r="B560" s="19"/>
      <c r="C560" s="19"/>
      <c r="D560" s="19"/>
    </row>
    <row r="561" spans="2:5" ht="24" hidden="1" thickBot="1" thickTop="1">
      <c r="B561" s="30" t="s">
        <v>0</v>
      </c>
      <c r="C561" s="31" t="s">
        <v>51</v>
      </c>
      <c r="D561" s="31" t="s">
        <v>52</v>
      </c>
      <c r="E561" s="31" t="s">
        <v>53</v>
      </c>
    </row>
    <row r="562" spans="2:5" ht="23.25" hidden="1" thickTop="1">
      <c r="B562" s="32" t="s">
        <v>54</v>
      </c>
      <c r="C562" s="33">
        <f>'3de leerjaar'!C11</f>
        <v>0</v>
      </c>
      <c r="D562" s="33">
        <f>'3de leerjaar'!J11</f>
        <v>0</v>
      </c>
      <c r="E562" s="33">
        <f>'3de leerjaar'!S11</f>
        <v>0</v>
      </c>
    </row>
    <row r="563" spans="2:5" ht="22.5" hidden="1">
      <c r="B563" s="32" t="s">
        <v>48</v>
      </c>
      <c r="C563" s="33">
        <f>'3de leerjaar'!C12</f>
        <v>0</v>
      </c>
      <c r="D563" s="33">
        <f>'3de leerjaar'!J12</f>
        <v>0</v>
      </c>
      <c r="E563" s="33">
        <f>'3de leerjaar'!S12</f>
        <v>0</v>
      </c>
    </row>
    <row r="564" spans="2:5" ht="22.5" hidden="1">
      <c r="B564" s="32" t="s">
        <v>57</v>
      </c>
      <c r="C564" s="33">
        <f>'3de leerjaar'!C13</f>
        <v>0</v>
      </c>
      <c r="D564" s="33">
        <f>'3de leerjaar'!J13</f>
        <v>0</v>
      </c>
      <c r="E564" s="33">
        <f>'3de leerjaar'!S13</f>
        <v>0</v>
      </c>
    </row>
    <row r="565" spans="2:5" ht="22.5" hidden="1">
      <c r="B565" s="32" t="s">
        <v>55</v>
      </c>
      <c r="C565" s="33">
        <f>'3de leerjaar'!C14</f>
        <v>0</v>
      </c>
      <c r="D565" s="33">
        <f>'3de leerjaar'!J14</f>
        <v>0</v>
      </c>
      <c r="E565" s="33">
        <f>'3de leerjaar'!S14</f>
        <v>0</v>
      </c>
    </row>
    <row r="566" spans="2:5" ht="22.5" hidden="1">
      <c r="B566" s="32" t="s">
        <v>2</v>
      </c>
      <c r="C566" s="33">
        <f>'3de leerjaar'!C15</f>
        <v>0</v>
      </c>
      <c r="D566" s="33">
        <f>'3de leerjaar'!J15</f>
        <v>0</v>
      </c>
      <c r="E566" s="33">
        <f>'3de leerjaar'!S15</f>
        <v>0</v>
      </c>
    </row>
    <row r="567" spans="2:5" ht="23.25" hidden="1" thickBot="1">
      <c r="B567" s="34" t="s">
        <v>56</v>
      </c>
      <c r="C567" s="33">
        <f>'3de leerjaar'!C16</f>
        <v>0</v>
      </c>
      <c r="D567" s="33">
        <f>'3de leerjaar'!J16</f>
        <v>0</v>
      </c>
      <c r="E567" s="33">
        <f>'3de leerjaar'!S16</f>
        <v>0</v>
      </c>
    </row>
    <row r="568" spans="2:5" ht="24" hidden="1" thickBot="1" thickTop="1">
      <c r="B568" s="36" t="s">
        <v>6</v>
      </c>
      <c r="C568" s="37">
        <f>SUM(C562:C567)</f>
        <v>0</v>
      </c>
      <c r="D568" s="37">
        <f>SUM(D562:D567)</f>
        <v>0</v>
      </c>
      <c r="E568" s="37">
        <f>SUM(E562:E567)</f>
        <v>0</v>
      </c>
    </row>
    <row r="569" ht="15.75" hidden="1" thickTop="1"/>
    <row r="570" ht="15" hidden="1"/>
    <row r="571" spans="2:5" ht="15.75" hidden="1" thickBot="1">
      <c r="B571" s="19"/>
      <c r="C571" s="19"/>
      <c r="D571" s="19"/>
      <c r="E571" s="19"/>
    </row>
    <row r="572" spans="2:5" ht="24" hidden="1" thickBot="1" thickTop="1">
      <c r="B572" s="30" t="s">
        <v>0</v>
      </c>
      <c r="C572" s="31" t="s">
        <v>51</v>
      </c>
      <c r="D572" s="31" t="s">
        <v>52</v>
      </c>
      <c r="E572" s="31" t="s">
        <v>53</v>
      </c>
    </row>
    <row r="573" spans="2:5" ht="23.25" hidden="1" thickTop="1">
      <c r="B573" s="32" t="s">
        <v>54</v>
      </c>
      <c r="C573" s="33" t="e">
        <f>#REF!</f>
        <v>#REF!</v>
      </c>
      <c r="D573" s="33" t="e">
        <f>#REF!</f>
        <v>#REF!</v>
      </c>
      <c r="E573" s="33" t="e">
        <f>#REF!</f>
        <v>#REF!</v>
      </c>
    </row>
    <row r="574" spans="2:5" ht="22.5" hidden="1">
      <c r="B574" s="32" t="s">
        <v>48</v>
      </c>
      <c r="C574" s="33" t="e">
        <f>#REF!</f>
        <v>#REF!</v>
      </c>
      <c r="D574" s="33" t="e">
        <f>#REF!</f>
        <v>#REF!</v>
      </c>
      <c r="E574" s="33" t="e">
        <f>#REF!</f>
        <v>#REF!</v>
      </c>
    </row>
    <row r="575" spans="2:5" ht="22.5" hidden="1">
      <c r="B575" s="32" t="s">
        <v>57</v>
      </c>
      <c r="C575" s="33" t="e">
        <f>#REF!</f>
        <v>#REF!</v>
      </c>
      <c r="D575" s="33" t="e">
        <f>#REF!</f>
        <v>#REF!</v>
      </c>
      <c r="E575" s="33" t="e">
        <f>#REF!</f>
        <v>#REF!</v>
      </c>
    </row>
    <row r="576" spans="2:5" ht="22.5" hidden="1">
      <c r="B576" s="32" t="s">
        <v>55</v>
      </c>
      <c r="C576" s="33" t="e">
        <f>#REF!</f>
        <v>#REF!</v>
      </c>
      <c r="D576" s="33" t="e">
        <f>#REF!</f>
        <v>#REF!</v>
      </c>
      <c r="E576" s="33" t="e">
        <f>#REF!</f>
        <v>#REF!</v>
      </c>
    </row>
    <row r="577" spans="2:5" ht="22.5" hidden="1">
      <c r="B577" s="32" t="s">
        <v>2</v>
      </c>
      <c r="C577" s="33" t="e">
        <f>#REF!</f>
        <v>#REF!</v>
      </c>
      <c r="D577" s="33" t="e">
        <f>#REF!</f>
        <v>#REF!</v>
      </c>
      <c r="E577" s="33" t="e">
        <f>#REF!</f>
        <v>#REF!</v>
      </c>
    </row>
    <row r="578" spans="2:5" ht="23.25" hidden="1" thickBot="1">
      <c r="B578" s="34" t="s">
        <v>56</v>
      </c>
      <c r="C578" s="33" t="e">
        <f>#REF!</f>
        <v>#REF!</v>
      </c>
      <c r="D578" s="33" t="e">
        <f>#REF!</f>
        <v>#REF!</v>
      </c>
      <c r="E578" s="33" t="e">
        <f>#REF!</f>
        <v>#REF!</v>
      </c>
    </row>
    <row r="579" spans="2:5" ht="24" hidden="1" thickBot="1" thickTop="1">
      <c r="B579" s="36" t="s">
        <v>6</v>
      </c>
      <c r="C579" s="37" t="e">
        <f>SUM(C573:C578)</f>
        <v>#REF!</v>
      </c>
      <c r="D579" s="37" t="e">
        <f>SUM(D573:D578)</f>
        <v>#REF!</v>
      </c>
      <c r="E579" s="37" t="e">
        <f>SUM(E573:E578)</f>
        <v>#REF!</v>
      </c>
    </row>
    <row r="580" ht="15.75" hidden="1" thickTop="1"/>
    <row r="581" spans="2:5" ht="15" hidden="1">
      <c r="B581" s="19"/>
      <c r="C581" s="19"/>
      <c r="D581" s="19"/>
      <c r="E581" s="19"/>
    </row>
    <row r="582" spans="2:5" ht="15.75" hidden="1" thickBot="1">
      <c r="B582" s="19"/>
      <c r="C582" s="19"/>
      <c r="D582" s="19"/>
      <c r="E582" s="19"/>
    </row>
    <row r="583" spans="2:5" ht="24" hidden="1" thickBot="1" thickTop="1">
      <c r="B583" s="30" t="s">
        <v>0</v>
      </c>
      <c r="C583" s="31" t="s">
        <v>51</v>
      </c>
      <c r="D583" s="31" t="s">
        <v>52</v>
      </c>
      <c r="E583" s="31" t="s">
        <v>53</v>
      </c>
    </row>
    <row r="584" spans="2:5" ht="23.25" hidden="1" thickTop="1">
      <c r="B584" s="32" t="s">
        <v>54</v>
      </c>
      <c r="C584" s="33">
        <f>'3de leerjaar'!C51</f>
        <v>0</v>
      </c>
      <c r="D584" s="33">
        <f>'3de leerjaar'!J51</f>
        <v>0</v>
      </c>
      <c r="E584" s="33">
        <f>'3de leerjaar'!S51</f>
        <v>0</v>
      </c>
    </row>
    <row r="585" spans="2:5" ht="22.5" hidden="1">
      <c r="B585" s="32" t="s">
        <v>48</v>
      </c>
      <c r="C585" s="33">
        <f>'3de leerjaar'!C52</f>
        <v>0</v>
      </c>
      <c r="D585" s="33">
        <f>'3de leerjaar'!J52</f>
        <v>0</v>
      </c>
      <c r="E585" s="33">
        <f>'3de leerjaar'!S52</f>
        <v>0</v>
      </c>
    </row>
    <row r="586" spans="2:5" ht="22.5" hidden="1">
      <c r="B586" s="32" t="s">
        <v>57</v>
      </c>
      <c r="C586" s="33">
        <f>'3de leerjaar'!C53</f>
        <v>0</v>
      </c>
      <c r="D586" s="33">
        <f>'3de leerjaar'!J53</f>
        <v>0</v>
      </c>
      <c r="E586" s="33">
        <f>'3de leerjaar'!S53</f>
        <v>0</v>
      </c>
    </row>
    <row r="587" spans="2:5" ht="22.5" hidden="1">
      <c r="B587" s="32" t="s">
        <v>55</v>
      </c>
      <c r="C587" s="33">
        <f>'3de leerjaar'!C54</f>
        <v>0</v>
      </c>
      <c r="D587" s="33">
        <f>'3de leerjaar'!J54</f>
        <v>0</v>
      </c>
      <c r="E587" s="33">
        <f>'3de leerjaar'!S54</f>
        <v>0</v>
      </c>
    </row>
    <row r="588" spans="2:5" ht="22.5" hidden="1">
      <c r="B588" s="32" t="s">
        <v>2</v>
      </c>
      <c r="C588" s="33">
        <f>'3de leerjaar'!C55</f>
        <v>0</v>
      </c>
      <c r="D588" s="33">
        <f>'3de leerjaar'!J55</f>
        <v>0</v>
      </c>
      <c r="E588" s="33">
        <f>'3de leerjaar'!S55</f>
        <v>0</v>
      </c>
    </row>
    <row r="589" spans="2:5" ht="23.25" hidden="1" thickBot="1">
      <c r="B589" s="34" t="s">
        <v>56</v>
      </c>
      <c r="C589" s="33">
        <f>'3de leerjaar'!C56</f>
        <v>0</v>
      </c>
      <c r="D589" s="33">
        <f>'3de leerjaar'!J56</f>
        <v>0</v>
      </c>
      <c r="E589" s="33">
        <f>'3de leerjaar'!S56</f>
        <v>0</v>
      </c>
    </row>
    <row r="590" spans="2:5" ht="24" hidden="1" thickBot="1" thickTop="1">
      <c r="B590" s="36" t="s">
        <v>6</v>
      </c>
      <c r="C590" s="37">
        <f>SUM(C584:C589)</f>
        <v>0</v>
      </c>
      <c r="D590" s="37">
        <f>SUM(D584:D589)</f>
        <v>0</v>
      </c>
      <c r="E590" s="37">
        <f>SUM(E584:E589)</f>
        <v>0</v>
      </c>
    </row>
    <row r="591" ht="15.75" hidden="1" thickTop="1"/>
    <row r="592" ht="15" hidden="1"/>
    <row r="593" ht="15" hidden="1"/>
    <row r="594" ht="15.75" hidden="1" thickBot="1"/>
    <row r="595" spans="2:5" ht="24" hidden="1" thickBot="1" thickTop="1">
      <c r="B595" s="30" t="s">
        <v>0</v>
      </c>
      <c r="C595" s="31" t="s">
        <v>58</v>
      </c>
      <c r="D595" s="31" t="s">
        <v>59</v>
      </c>
      <c r="E595" s="31" t="s">
        <v>60</v>
      </c>
    </row>
    <row r="596" spans="2:5" ht="23.25" hidden="1" thickTop="1">
      <c r="B596" s="32" t="s">
        <v>54</v>
      </c>
      <c r="C596" s="33">
        <f>C562+D562+E562</f>
        <v>0</v>
      </c>
      <c r="D596" s="33" t="e">
        <f>C573+D573+E573</f>
        <v>#REF!</v>
      </c>
      <c r="E596" s="33">
        <f>C584+D584+E584</f>
        <v>0</v>
      </c>
    </row>
    <row r="597" spans="2:5" ht="22.5" hidden="1">
      <c r="B597" s="32" t="s">
        <v>48</v>
      </c>
      <c r="C597" s="33">
        <f aca="true" t="shared" si="30" ref="C597:C601">C563+D563+E563</f>
        <v>0</v>
      </c>
      <c r="D597" s="33" t="e">
        <f aca="true" t="shared" si="31" ref="D597:D601">C574+D574+E574</f>
        <v>#REF!</v>
      </c>
      <c r="E597" s="33">
        <f aca="true" t="shared" si="32" ref="E597:E601">C585+D585+E585</f>
        <v>0</v>
      </c>
    </row>
    <row r="598" spans="2:5" ht="22.5" hidden="1">
      <c r="B598" s="32" t="s">
        <v>57</v>
      </c>
      <c r="C598" s="33">
        <f t="shared" si="30"/>
        <v>0</v>
      </c>
      <c r="D598" s="33" t="e">
        <f t="shared" si="31"/>
        <v>#REF!</v>
      </c>
      <c r="E598" s="33">
        <f t="shared" si="32"/>
        <v>0</v>
      </c>
    </row>
    <row r="599" spans="2:5" ht="22.5" hidden="1">
      <c r="B599" s="32" t="s">
        <v>55</v>
      </c>
      <c r="C599" s="33">
        <f t="shared" si="30"/>
        <v>0</v>
      </c>
      <c r="D599" s="33" t="e">
        <f t="shared" si="31"/>
        <v>#REF!</v>
      </c>
      <c r="E599" s="33">
        <f t="shared" si="32"/>
        <v>0</v>
      </c>
    </row>
    <row r="600" spans="2:5" ht="22.5" hidden="1">
      <c r="B600" s="32" t="s">
        <v>2</v>
      </c>
      <c r="C600" s="33">
        <f t="shared" si="30"/>
        <v>0</v>
      </c>
      <c r="D600" s="33" t="e">
        <f t="shared" si="31"/>
        <v>#REF!</v>
      </c>
      <c r="E600" s="33">
        <f t="shared" si="32"/>
        <v>0</v>
      </c>
    </row>
    <row r="601" spans="2:5" ht="23.25" hidden="1" thickBot="1">
      <c r="B601" s="34" t="s">
        <v>56</v>
      </c>
      <c r="C601" s="33">
        <f t="shared" si="30"/>
        <v>0</v>
      </c>
      <c r="D601" s="33" t="e">
        <f t="shared" si="31"/>
        <v>#REF!</v>
      </c>
      <c r="E601" s="33">
        <f t="shared" si="32"/>
        <v>0</v>
      </c>
    </row>
    <row r="602" spans="2:5" ht="24" hidden="1" thickBot="1" thickTop="1">
      <c r="B602" s="36" t="s">
        <v>6</v>
      </c>
      <c r="C602" s="37">
        <f>SUM(C596:C601)</f>
        <v>0</v>
      </c>
      <c r="D602" s="37" t="e">
        <f>SUM(D596:D601)</f>
        <v>#REF!</v>
      </c>
      <c r="E602" s="37">
        <f>SUM(E596:E601)</f>
        <v>0</v>
      </c>
    </row>
    <row r="603" ht="15.75" hidden="1" thickTop="1"/>
    <row r="604" ht="15" hidden="1"/>
    <row r="605" ht="15.75" hidden="1" thickBot="1"/>
    <row r="606" spans="2:4" ht="24" thickBot="1" thickTop="1">
      <c r="B606" s="30" t="s">
        <v>0</v>
      </c>
      <c r="C606" s="70" t="s">
        <v>58</v>
      </c>
      <c r="D606" s="70" t="s">
        <v>60</v>
      </c>
    </row>
    <row r="607" spans="2:4" ht="23.25" thickTop="1">
      <c r="B607" s="71"/>
      <c r="C607" s="72" t="e">
        <f>IF(B607=B608,C608,IF(B607=B609,C609,IF(B607=B610,C610,IF(B607=B611,C611,IF(B607=B612,C612,IF(B607=B613,C613,ERROR))))))</f>
        <v>#NAME?</v>
      </c>
      <c r="D607" s="72" t="e">
        <f>IF(B607=B608,D608,IF(B607=B609,D609,IF(B607=B610,D610,IF(B607=B611,D611,IF(B607=B612,D612,IF(B607=B613,D613,ERROR))))))</f>
        <v>#NAME?</v>
      </c>
    </row>
    <row r="608" spans="2:4" ht="22.5" hidden="1">
      <c r="B608" s="32" t="s">
        <v>54</v>
      </c>
      <c r="C608" s="33">
        <f>C562+D562+E562</f>
        <v>0</v>
      </c>
      <c r="D608" s="33">
        <f aca="true" t="shared" si="33" ref="D608:D613">C584+D584+E584</f>
        <v>0</v>
      </c>
    </row>
    <row r="609" spans="2:4" ht="22.5" hidden="1">
      <c r="B609" s="32" t="s">
        <v>48</v>
      </c>
      <c r="C609" s="33">
        <f aca="true" t="shared" si="34" ref="C609:C613">C563+D563+E563</f>
        <v>0</v>
      </c>
      <c r="D609" s="33">
        <f t="shared" si="33"/>
        <v>0</v>
      </c>
    </row>
    <row r="610" spans="2:4" ht="22.5" hidden="1">
      <c r="B610" s="32" t="s">
        <v>57</v>
      </c>
      <c r="C610" s="33">
        <f t="shared" si="34"/>
        <v>0</v>
      </c>
      <c r="D610" s="33">
        <f t="shared" si="33"/>
        <v>0</v>
      </c>
    </row>
    <row r="611" spans="2:4" ht="22.5" hidden="1">
      <c r="B611" s="32" t="s">
        <v>55</v>
      </c>
      <c r="C611" s="33">
        <f t="shared" si="34"/>
        <v>0</v>
      </c>
      <c r="D611" s="33">
        <f t="shared" si="33"/>
        <v>0</v>
      </c>
    </row>
    <row r="612" spans="2:4" ht="22.5" hidden="1">
      <c r="B612" s="32" t="s">
        <v>2</v>
      </c>
      <c r="C612" s="33">
        <f t="shared" si="34"/>
        <v>0</v>
      </c>
      <c r="D612" s="33">
        <f t="shared" si="33"/>
        <v>0</v>
      </c>
    </row>
    <row r="613" spans="2:4" ht="23.25" hidden="1" thickBot="1">
      <c r="B613" s="34" t="s">
        <v>56</v>
      </c>
      <c r="C613" s="33">
        <f t="shared" si="34"/>
        <v>0</v>
      </c>
      <c r="D613" s="33">
        <f t="shared" si="33"/>
        <v>0</v>
      </c>
    </row>
    <row r="614" spans="2:4" ht="23.25" thickBot="1">
      <c r="B614" s="36" t="s">
        <v>6</v>
      </c>
      <c r="C614" s="37">
        <f>SUM(C608:C613)</f>
        <v>0</v>
      </c>
      <c r="D614" s="37">
        <f>SUM(D608:D613)</f>
        <v>0</v>
      </c>
    </row>
    <row r="615" ht="15.75" thickTop="1"/>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51" spans="2:4" ht="22.5">
      <c r="B651" s="69" t="s">
        <v>68</v>
      </c>
      <c r="D651" s="19"/>
    </row>
    <row r="652" spans="2:4" ht="15.75" thickBot="1">
      <c r="B652" s="19"/>
      <c r="C652" s="19"/>
      <c r="D652" s="19"/>
    </row>
    <row r="653" spans="2:5" ht="24" hidden="1" thickBot="1" thickTop="1">
      <c r="B653" s="30" t="s">
        <v>0</v>
      </c>
      <c r="C653" s="31" t="s">
        <v>51</v>
      </c>
      <c r="D653" s="31" t="s">
        <v>52</v>
      </c>
      <c r="E653" s="31" t="s">
        <v>53</v>
      </c>
    </row>
    <row r="654" spans="2:5" ht="23.25" hidden="1" thickTop="1">
      <c r="B654" s="32" t="s">
        <v>54</v>
      </c>
      <c r="C654" s="33">
        <f>'4de leerjaar'!C11</f>
        <v>0</v>
      </c>
      <c r="D654" s="33">
        <f>'4de leerjaar'!J11</f>
        <v>0</v>
      </c>
      <c r="E654" s="33">
        <f>'4de leerjaar'!S11</f>
        <v>0</v>
      </c>
    </row>
    <row r="655" spans="2:5" ht="22.5" hidden="1">
      <c r="B655" s="32" t="s">
        <v>48</v>
      </c>
      <c r="C655" s="33">
        <f>'4de leerjaar'!C12</f>
        <v>0</v>
      </c>
      <c r="D655" s="33">
        <f>'4de leerjaar'!J12</f>
        <v>0</v>
      </c>
      <c r="E655" s="33">
        <f>'4de leerjaar'!S12</f>
        <v>0</v>
      </c>
    </row>
    <row r="656" spans="2:5" ht="22.5" hidden="1">
      <c r="B656" s="32" t="s">
        <v>57</v>
      </c>
      <c r="C656" s="33">
        <f>'4de leerjaar'!C13</f>
        <v>0</v>
      </c>
      <c r="D656" s="33">
        <f>'4de leerjaar'!J13</f>
        <v>0</v>
      </c>
      <c r="E656" s="33">
        <f>'4de leerjaar'!S13</f>
        <v>0</v>
      </c>
    </row>
    <row r="657" spans="2:5" ht="22.5" hidden="1">
      <c r="B657" s="32" t="s">
        <v>55</v>
      </c>
      <c r="C657" s="33">
        <f>'4de leerjaar'!C14</f>
        <v>0</v>
      </c>
      <c r="D657" s="33">
        <f>'4de leerjaar'!J14</f>
        <v>0</v>
      </c>
      <c r="E657" s="33">
        <f>'4de leerjaar'!S14</f>
        <v>0</v>
      </c>
    </row>
    <row r="658" spans="2:5" ht="22.5" hidden="1">
      <c r="B658" s="32" t="s">
        <v>2</v>
      </c>
      <c r="C658" s="33">
        <f>'4de leerjaar'!C15</f>
        <v>0</v>
      </c>
      <c r="D658" s="33">
        <f>'4de leerjaar'!J15</f>
        <v>0</v>
      </c>
      <c r="E658" s="33">
        <f>'4de leerjaar'!S15</f>
        <v>0</v>
      </c>
    </row>
    <row r="659" spans="2:5" ht="23.25" hidden="1" thickBot="1">
      <c r="B659" s="34" t="s">
        <v>56</v>
      </c>
      <c r="C659" s="33">
        <f>'4de leerjaar'!C16</f>
        <v>0</v>
      </c>
      <c r="D659" s="33">
        <f>'4de leerjaar'!J16</f>
        <v>0</v>
      </c>
      <c r="E659" s="33">
        <f>'4de leerjaar'!S16</f>
        <v>0</v>
      </c>
    </row>
    <row r="660" spans="2:5" ht="24" hidden="1" thickBot="1" thickTop="1">
      <c r="B660" s="36" t="s">
        <v>6</v>
      </c>
      <c r="C660" s="37">
        <f>SUM(C654:C659)</f>
        <v>0</v>
      </c>
      <c r="D660" s="37">
        <f>SUM(D654:D659)</f>
        <v>0</v>
      </c>
      <c r="E660" s="37">
        <f>SUM(E654:E659)</f>
        <v>0</v>
      </c>
    </row>
    <row r="661" ht="15.75" hidden="1" thickTop="1"/>
    <row r="662" ht="15" hidden="1"/>
    <row r="663" spans="2:5" ht="15.75" hidden="1" thickBot="1">
      <c r="B663" s="19"/>
      <c r="C663" s="19"/>
      <c r="D663" s="19"/>
      <c r="E663" s="19"/>
    </row>
    <row r="664" spans="2:5" ht="24" hidden="1" thickBot="1" thickTop="1">
      <c r="B664" s="30" t="s">
        <v>0</v>
      </c>
      <c r="C664" s="31" t="s">
        <v>51</v>
      </c>
      <c r="D664" s="31" t="s">
        <v>52</v>
      </c>
      <c r="E664" s="31" t="s">
        <v>53</v>
      </c>
    </row>
    <row r="665" spans="2:5" ht="23.25" hidden="1" thickTop="1">
      <c r="B665" s="32" t="s">
        <v>54</v>
      </c>
      <c r="C665" s="33" t="e">
        <f>#REF!</f>
        <v>#REF!</v>
      </c>
      <c r="D665" s="33" t="e">
        <f>#REF!</f>
        <v>#REF!</v>
      </c>
      <c r="E665" s="33" t="e">
        <f>#REF!</f>
        <v>#REF!</v>
      </c>
    </row>
    <row r="666" spans="2:5" ht="22.5" hidden="1">
      <c r="B666" s="32" t="s">
        <v>48</v>
      </c>
      <c r="C666" s="33" t="e">
        <f>#REF!</f>
        <v>#REF!</v>
      </c>
      <c r="D666" s="33" t="e">
        <f>#REF!</f>
        <v>#REF!</v>
      </c>
      <c r="E666" s="33" t="e">
        <f>#REF!</f>
        <v>#REF!</v>
      </c>
    </row>
    <row r="667" spans="2:5" ht="22.5" hidden="1">
      <c r="B667" s="32" t="s">
        <v>57</v>
      </c>
      <c r="C667" s="33" t="e">
        <f>#REF!</f>
        <v>#REF!</v>
      </c>
      <c r="D667" s="33" t="e">
        <f>#REF!</f>
        <v>#REF!</v>
      </c>
      <c r="E667" s="33" t="e">
        <f>#REF!</f>
        <v>#REF!</v>
      </c>
    </row>
    <row r="668" spans="2:5" ht="22.5" hidden="1">
      <c r="B668" s="32" t="s">
        <v>55</v>
      </c>
      <c r="C668" s="33" t="e">
        <f>#REF!</f>
        <v>#REF!</v>
      </c>
      <c r="D668" s="33" t="e">
        <f>#REF!</f>
        <v>#REF!</v>
      </c>
      <c r="E668" s="33" t="e">
        <f>#REF!</f>
        <v>#REF!</v>
      </c>
    </row>
    <row r="669" spans="2:5" ht="22.5" hidden="1">
      <c r="B669" s="32" t="s">
        <v>2</v>
      </c>
      <c r="C669" s="33" t="e">
        <f>#REF!</f>
        <v>#REF!</v>
      </c>
      <c r="D669" s="33" t="e">
        <f>#REF!</f>
        <v>#REF!</v>
      </c>
      <c r="E669" s="33" t="e">
        <f>#REF!</f>
        <v>#REF!</v>
      </c>
    </row>
    <row r="670" spans="2:5" ht="23.25" hidden="1" thickBot="1">
      <c r="B670" s="34" t="s">
        <v>56</v>
      </c>
      <c r="C670" s="33" t="e">
        <f>#REF!</f>
        <v>#REF!</v>
      </c>
      <c r="D670" s="33" t="e">
        <f>#REF!</f>
        <v>#REF!</v>
      </c>
      <c r="E670" s="33" t="e">
        <f>#REF!</f>
        <v>#REF!</v>
      </c>
    </row>
    <row r="671" spans="2:5" ht="24" hidden="1" thickBot="1" thickTop="1">
      <c r="B671" s="36" t="s">
        <v>6</v>
      </c>
      <c r="C671" s="37" t="e">
        <f>SUM(C665:C670)</f>
        <v>#REF!</v>
      </c>
      <c r="D671" s="37" t="e">
        <f>SUM(D665:D670)</f>
        <v>#REF!</v>
      </c>
      <c r="E671" s="37" t="e">
        <f>SUM(E665:E670)</f>
        <v>#REF!</v>
      </c>
    </row>
    <row r="672" ht="15.75" hidden="1" thickTop="1"/>
    <row r="673" spans="2:5" ht="15" hidden="1">
      <c r="B673" s="19"/>
      <c r="C673" s="19"/>
      <c r="D673" s="19"/>
      <c r="E673" s="19"/>
    </row>
    <row r="674" spans="2:5" ht="15.75" hidden="1" thickBot="1">
      <c r="B674" s="19"/>
      <c r="C674" s="19"/>
      <c r="D674" s="19"/>
      <c r="E674" s="19"/>
    </row>
    <row r="675" spans="2:5" ht="24" hidden="1" thickBot="1" thickTop="1">
      <c r="B675" s="30" t="s">
        <v>0</v>
      </c>
      <c r="C675" s="31" t="s">
        <v>51</v>
      </c>
      <c r="D675" s="31" t="s">
        <v>52</v>
      </c>
      <c r="E675" s="31" t="s">
        <v>53</v>
      </c>
    </row>
    <row r="676" spans="2:5" ht="23.25" hidden="1" thickTop="1">
      <c r="B676" s="32" t="s">
        <v>54</v>
      </c>
      <c r="C676" s="33">
        <f>'4de leerjaar'!C51</f>
        <v>0</v>
      </c>
      <c r="D676" s="33">
        <f>'4de leerjaar'!J51</f>
        <v>0</v>
      </c>
      <c r="E676" s="33">
        <f>'4de leerjaar'!S51</f>
        <v>0</v>
      </c>
    </row>
    <row r="677" spans="2:5" ht="22.5" hidden="1">
      <c r="B677" s="32" t="s">
        <v>48</v>
      </c>
      <c r="C677" s="33">
        <f>'4de leerjaar'!C52</f>
        <v>0</v>
      </c>
      <c r="D677" s="33">
        <f>'4de leerjaar'!J52</f>
        <v>0</v>
      </c>
      <c r="E677" s="33">
        <f>'4de leerjaar'!S52</f>
        <v>0</v>
      </c>
    </row>
    <row r="678" spans="2:5" ht="22.5" hidden="1">
      <c r="B678" s="32" t="s">
        <v>57</v>
      </c>
      <c r="C678" s="33">
        <f>'4de leerjaar'!C53</f>
        <v>0</v>
      </c>
      <c r="D678" s="33">
        <f>'4de leerjaar'!J53</f>
        <v>0</v>
      </c>
      <c r="E678" s="33">
        <f>'4de leerjaar'!S53</f>
        <v>0</v>
      </c>
    </row>
    <row r="679" spans="2:5" ht="22.5" hidden="1">
      <c r="B679" s="32" t="s">
        <v>55</v>
      </c>
      <c r="C679" s="33">
        <f>'4de leerjaar'!C54</f>
        <v>0</v>
      </c>
      <c r="D679" s="33">
        <f>'4de leerjaar'!J54</f>
        <v>0</v>
      </c>
      <c r="E679" s="33">
        <f>'4de leerjaar'!S54</f>
        <v>0</v>
      </c>
    </row>
    <row r="680" spans="2:5" ht="22.5" hidden="1">
      <c r="B680" s="32" t="s">
        <v>2</v>
      </c>
      <c r="C680" s="33">
        <f>'4de leerjaar'!C55</f>
        <v>0</v>
      </c>
      <c r="D680" s="33">
        <f>'4de leerjaar'!J55</f>
        <v>0</v>
      </c>
      <c r="E680" s="33">
        <f>'4de leerjaar'!S55</f>
        <v>0</v>
      </c>
    </row>
    <row r="681" spans="2:5" ht="23.25" hidden="1" thickBot="1">
      <c r="B681" s="34" t="s">
        <v>56</v>
      </c>
      <c r="C681" s="33">
        <f>'4de leerjaar'!C56</f>
        <v>0</v>
      </c>
      <c r="D681" s="33">
        <f>'4de leerjaar'!J56</f>
        <v>0</v>
      </c>
      <c r="E681" s="33">
        <f>'4de leerjaar'!S56</f>
        <v>0</v>
      </c>
    </row>
    <row r="682" spans="2:5" ht="24" hidden="1" thickBot="1" thickTop="1">
      <c r="B682" s="36" t="s">
        <v>6</v>
      </c>
      <c r="C682" s="37">
        <f>SUM(C676:C681)</f>
        <v>0</v>
      </c>
      <c r="D682" s="37">
        <f>SUM(D676:D681)</f>
        <v>0</v>
      </c>
      <c r="E682" s="37">
        <f>SUM(E676:E681)</f>
        <v>0</v>
      </c>
    </row>
    <row r="683" ht="15.75" hidden="1" thickTop="1"/>
    <row r="684" ht="15" hidden="1"/>
    <row r="685" ht="15" hidden="1"/>
    <row r="686" ht="15.75" hidden="1" thickBot="1"/>
    <row r="687" spans="2:5" ht="24" hidden="1" thickBot="1" thickTop="1">
      <c r="B687" s="30" t="s">
        <v>0</v>
      </c>
      <c r="C687" s="31" t="s">
        <v>58</v>
      </c>
      <c r="D687" s="31" t="s">
        <v>59</v>
      </c>
      <c r="E687" s="31" t="s">
        <v>60</v>
      </c>
    </row>
    <row r="688" spans="2:5" ht="23.25" hidden="1" thickTop="1">
      <c r="B688" s="32" t="s">
        <v>54</v>
      </c>
      <c r="C688" s="33">
        <f>C654+D654+E654</f>
        <v>0</v>
      </c>
      <c r="D688" s="33" t="e">
        <f>C665+D665+E665</f>
        <v>#REF!</v>
      </c>
      <c r="E688" s="33">
        <f>C676+D676+E676</f>
        <v>0</v>
      </c>
    </row>
    <row r="689" spans="2:5" ht="22.5" hidden="1">
      <c r="B689" s="32" t="s">
        <v>48</v>
      </c>
      <c r="C689" s="33">
        <f aca="true" t="shared" si="35" ref="C689:C693">C655+D655+E655</f>
        <v>0</v>
      </c>
      <c r="D689" s="33" t="e">
        <f aca="true" t="shared" si="36" ref="D689:D693">C666+D666+E666</f>
        <v>#REF!</v>
      </c>
      <c r="E689" s="33">
        <f aca="true" t="shared" si="37" ref="E689:E693">C677+D677+E677</f>
        <v>0</v>
      </c>
    </row>
    <row r="690" spans="2:5" ht="22.5" hidden="1">
      <c r="B690" s="32" t="s">
        <v>57</v>
      </c>
      <c r="C690" s="33">
        <f t="shared" si="35"/>
        <v>0</v>
      </c>
      <c r="D690" s="33" t="e">
        <f t="shared" si="36"/>
        <v>#REF!</v>
      </c>
      <c r="E690" s="33">
        <f t="shared" si="37"/>
        <v>0</v>
      </c>
    </row>
    <row r="691" spans="2:5" ht="22.5" hidden="1">
      <c r="B691" s="32" t="s">
        <v>55</v>
      </c>
      <c r="C691" s="33">
        <f t="shared" si="35"/>
        <v>0</v>
      </c>
      <c r="D691" s="33" t="e">
        <f t="shared" si="36"/>
        <v>#REF!</v>
      </c>
      <c r="E691" s="33">
        <f t="shared" si="37"/>
        <v>0</v>
      </c>
    </row>
    <row r="692" spans="2:5" ht="22.5" hidden="1">
      <c r="B692" s="32" t="s">
        <v>2</v>
      </c>
      <c r="C692" s="33">
        <f t="shared" si="35"/>
        <v>0</v>
      </c>
      <c r="D692" s="33" t="e">
        <f t="shared" si="36"/>
        <v>#REF!</v>
      </c>
      <c r="E692" s="33">
        <f t="shared" si="37"/>
        <v>0</v>
      </c>
    </row>
    <row r="693" spans="2:5" ht="23.25" hidden="1" thickBot="1">
      <c r="B693" s="34" t="s">
        <v>56</v>
      </c>
      <c r="C693" s="33">
        <f t="shared" si="35"/>
        <v>0</v>
      </c>
      <c r="D693" s="33" t="e">
        <f t="shared" si="36"/>
        <v>#REF!</v>
      </c>
      <c r="E693" s="33">
        <f t="shared" si="37"/>
        <v>0</v>
      </c>
    </row>
    <row r="694" spans="2:5" ht="24" hidden="1" thickBot="1" thickTop="1">
      <c r="B694" s="36" t="s">
        <v>6</v>
      </c>
      <c r="C694" s="37">
        <f>SUM(C688:C693)</f>
        <v>0</v>
      </c>
      <c r="D694" s="37" t="e">
        <f>SUM(D688:D693)</f>
        <v>#REF!</v>
      </c>
      <c r="E694" s="37">
        <f>SUM(E688:E693)</f>
        <v>0</v>
      </c>
    </row>
    <row r="695" ht="15.75" hidden="1" thickTop="1"/>
    <row r="696" ht="15" hidden="1"/>
    <row r="697" ht="15.75" hidden="1" thickBot="1"/>
    <row r="698" spans="2:4" ht="24" thickBot="1" thickTop="1">
      <c r="B698" s="30" t="s">
        <v>0</v>
      </c>
      <c r="C698" s="70" t="s">
        <v>58</v>
      </c>
      <c r="D698" s="70" t="s">
        <v>60</v>
      </c>
    </row>
    <row r="699" spans="2:4" ht="23.25" thickTop="1">
      <c r="B699" s="71"/>
      <c r="C699" s="72" t="e">
        <f>IF(B699=B700,C700,IF(B699=B701,C701,IF(B699=B702,C702,IF(B699=B703,C703,IF(B699=B704,C704,IF(B699=B705,C705,ERROR))))))</f>
        <v>#NAME?</v>
      </c>
      <c r="D699" s="72" t="e">
        <f>IF(B699=B700,D700,IF(B699=B701,D701,IF(B699=B702,D702,IF(B699=B703,D703,IF(B699=B704,D704,IF(B699=B705,D705,ERROR))))))</f>
        <v>#NAME?</v>
      </c>
    </row>
    <row r="700" spans="2:4" ht="22.5" hidden="1">
      <c r="B700" s="32" t="s">
        <v>54</v>
      </c>
      <c r="C700" s="33">
        <f>C654+D654+E654</f>
        <v>0</v>
      </c>
      <c r="D700" s="33">
        <f aca="true" t="shared" si="38" ref="D700:D705">C676+D676+E676</f>
        <v>0</v>
      </c>
    </row>
    <row r="701" spans="2:4" ht="22.5" hidden="1">
      <c r="B701" s="32" t="s">
        <v>48</v>
      </c>
      <c r="C701" s="33">
        <f aca="true" t="shared" si="39" ref="C701:C705">C655+D655+E655</f>
        <v>0</v>
      </c>
      <c r="D701" s="33">
        <f t="shared" si="38"/>
        <v>0</v>
      </c>
    </row>
    <row r="702" spans="2:4" ht="22.5" hidden="1">
      <c r="B702" s="32" t="s">
        <v>57</v>
      </c>
      <c r="C702" s="33">
        <f t="shared" si="39"/>
        <v>0</v>
      </c>
      <c r="D702" s="33">
        <f t="shared" si="38"/>
        <v>0</v>
      </c>
    </row>
    <row r="703" spans="2:4" ht="22.5" hidden="1">
      <c r="B703" s="32" t="s">
        <v>55</v>
      </c>
      <c r="C703" s="33">
        <f t="shared" si="39"/>
        <v>0</v>
      </c>
      <c r="D703" s="33">
        <f t="shared" si="38"/>
        <v>0</v>
      </c>
    </row>
    <row r="704" spans="2:4" ht="22.5" hidden="1">
      <c r="B704" s="32" t="s">
        <v>2</v>
      </c>
      <c r="C704" s="33">
        <f t="shared" si="39"/>
        <v>0</v>
      </c>
      <c r="D704" s="33">
        <f t="shared" si="38"/>
        <v>0</v>
      </c>
    </row>
    <row r="705" spans="2:4" ht="23.25" hidden="1" thickBot="1">
      <c r="B705" s="34" t="s">
        <v>56</v>
      </c>
      <c r="C705" s="33">
        <f t="shared" si="39"/>
        <v>0</v>
      </c>
      <c r="D705" s="33">
        <f t="shared" si="38"/>
        <v>0</v>
      </c>
    </row>
    <row r="706" spans="2:4" ht="23.25" thickBot="1">
      <c r="B706" s="36" t="s">
        <v>6</v>
      </c>
      <c r="C706" s="37">
        <f>SUM(C700:C705)</f>
        <v>0</v>
      </c>
      <c r="D706" s="37">
        <f>SUM(D700:D705)</f>
        <v>0</v>
      </c>
    </row>
    <row r="707" ht="15.75" thickTop="1"/>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3" spans="2:4" ht="22.5">
      <c r="B743" s="69" t="s">
        <v>69</v>
      </c>
      <c r="D743" s="19"/>
    </row>
    <row r="744" spans="2:4" ht="15.75" thickBot="1">
      <c r="B744" s="19"/>
      <c r="C744" s="19"/>
      <c r="D744" s="19"/>
    </row>
    <row r="745" spans="2:5" ht="24" hidden="1" thickBot="1" thickTop="1">
      <c r="B745" s="30" t="s">
        <v>0</v>
      </c>
      <c r="C745" s="31" t="s">
        <v>51</v>
      </c>
      <c r="D745" s="31" t="s">
        <v>52</v>
      </c>
      <c r="E745" s="31" t="s">
        <v>53</v>
      </c>
    </row>
    <row r="746" spans="2:5" ht="23.25" hidden="1" thickTop="1">
      <c r="B746" s="32" t="s">
        <v>54</v>
      </c>
      <c r="C746" s="33">
        <f>'5de leerjaar'!C11</f>
        <v>0</v>
      </c>
      <c r="D746" s="33">
        <f>'5de leerjaar'!J11</f>
        <v>0</v>
      </c>
      <c r="E746" s="33">
        <f>'5de leerjaar'!S11</f>
        <v>0</v>
      </c>
    </row>
    <row r="747" spans="2:5" ht="22.5" hidden="1">
      <c r="B747" s="32" t="s">
        <v>48</v>
      </c>
      <c r="C747" s="33">
        <f>'5de leerjaar'!C12</f>
        <v>0</v>
      </c>
      <c r="D747" s="33">
        <f>'5de leerjaar'!J12</f>
        <v>0</v>
      </c>
      <c r="E747" s="33">
        <f>'5de leerjaar'!S12</f>
        <v>0</v>
      </c>
    </row>
    <row r="748" spans="2:5" ht="22.5" hidden="1">
      <c r="B748" s="32" t="s">
        <v>57</v>
      </c>
      <c r="C748" s="33">
        <f>'5de leerjaar'!C13</f>
        <v>0</v>
      </c>
      <c r="D748" s="33">
        <f>'5de leerjaar'!J13</f>
        <v>0</v>
      </c>
      <c r="E748" s="33">
        <f>'5de leerjaar'!S13</f>
        <v>0</v>
      </c>
    </row>
    <row r="749" spans="2:5" ht="22.5" hidden="1">
      <c r="B749" s="32" t="s">
        <v>55</v>
      </c>
      <c r="C749" s="33">
        <f>'5de leerjaar'!C14</f>
        <v>0</v>
      </c>
      <c r="D749" s="33">
        <f>'5de leerjaar'!J14</f>
        <v>0</v>
      </c>
      <c r="E749" s="33">
        <f>'5de leerjaar'!S14</f>
        <v>0</v>
      </c>
    </row>
    <row r="750" spans="2:5" ht="22.5" hidden="1">
      <c r="B750" s="32" t="s">
        <v>2</v>
      </c>
      <c r="C750" s="33">
        <f>'5de leerjaar'!C15</f>
        <v>0</v>
      </c>
      <c r="D750" s="33">
        <f>'5de leerjaar'!J15</f>
        <v>0</v>
      </c>
      <c r="E750" s="33">
        <f>'5de leerjaar'!S15</f>
        <v>0</v>
      </c>
    </row>
    <row r="751" spans="2:5" ht="23.25" hidden="1" thickBot="1">
      <c r="B751" s="34" t="s">
        <v>56</v>
      </c>
      <c r="C751" s="33">
        <f>'5de leerjaar'!C16</f>
        <v>0</v>
      </c>
      <c r="D751" s="33">
        <f>'5de leerjaar'!J16</f>
        <v>0</v>
      </c>
      <c r="E751" s="33">
        <f>'5de leerjaar'!S16</f>
        <v>0</v>
      </c>
    </row>
    <row r="752" spans="2:5" ht="24" hidden="1" thickBot="1" thickTop="1">
      <c r="B752" s="36" t="s">
        <v>6</v>
      </c>
      <c r="C752" s="37">
        <f>SUM(C746:C751)</f>
        <v>0</v>
      </c>
      <c r="D752" s="37">
        <f>SUM(D746:D751)</f>
        <v>0</v>
      </c>
      <c r="E752" s="37">
        <f>SUM(E746:E751)</f>
        <v>0</v>
      </c>
    </row>
    <row r="753" ht="15.75" hidden="1" thickTop="1"/>
    <row r="754" ht="15" hidden="1"/>
    <row r="755" spans="2:5" ht="15.75" hidden="1" thickBot="1">
      <c r="B755" s="19"/>
      <c r="C755" s="19"/>
      <c r="D755" s="19"/>
      <c r="E755" s="19"/>
    </row>
    <row r="756" spans="2:5" ht="24" hidden="1" thickBot="1" thickTop="1">
      <c r="B756" s="30" t="s">
        <v>0</v>
      </c>
      <c r="C756" s="31" t="s">
        <v>51</v>
      </c>
      <c r="D756" s="31" t="s">
        <v>52</v>
      </c>
      <c r="E756" s="31" t="s">
        <v>53</v>
      </c>
    </row>
    <row r="757" spans="2:5" ht="23.25" hidden="1" thickTop="1">
      <c r="B757" s="32" t="s">
        <v>54</v>
      </c>
      <c r="C757" s="33" t="e">
        <f>#REF!</f>
        <v>#REF!</v>
      </c>
      <c r="D757" s="33" t="e">
        <f>#REF!</f>
        <v>#REF!</v>
      </c>
      <c r="E757" s="33" t="e">
        <f>#REF!</f>
        <v>#REF!</v>
      </c>
    </row>
    <row r="758" spans="2:5" ht="22.5" hidden="1">
      <c r="B758" s="32" t="s">
        <v>48</v>
      </c>
      <c r="C758" s="33" t="e">
        <f>#REF!</f>
        <v>#REF!</v>
      </c>
      <c r="D758" s="33" t="e">
        <f>#REF!</f>
        <v>#REF!</v>
      </c>
      <c r="E758" s="33" t="e">
        <f>#REF!</f>
        <v>#REF!</v>
      </c>
    </row>
    <row r="759" spans="2:5" ht="22.5" hidden="1">
      <c r="B759" s="32" t="s">
        <v>57</v>
      </c>
      <c r="C759" s="33" t="e">
        <f>#REF!</f>
        <v>#REF!</v>
      </c>
      <c r="D759" s="33" t="e">
        <f>#REF!</f>
        <v>#REF!</v>
      </c>
      <c r="E759" s="33" t="e">
        <f>#REF!</f>
        <v>#REF!</v>
      </c>
    </row>
    <row r="760" spans="2:5" ht="22.5" hidden="1">
      <c r="B760" s="32" t="s">
        <v>55</v>
      </c>
      <c r="C760" s="33" t="e">
        <f>#REF!</f>
        <v>#REF!</v>
      </c>
      <c r="D760" s="33" t="e">
        <f>#REF!</f>
        <v>#REF!</v>
      </c>
      <c r="E760" s="33" t="e">
        <f>#REF!</f>
        <v>#REF!</v>
      </c>
    </row>
    <row r="761" spans="2:5" ht="22.5" hidden="1">
      <c r="B761" s="32" t="s">
        <v>2</v>
      </c>
      <c r="C761" s="33" t="e">
        <f>#REF!</f>
        <v>#REF!</v>
      </c>
      <c r="D761" s="33" t="e">
        <f>#REF!</f>
        <v>#REF!</v>
      </c>
      <c r="E761" s="33" t="e">
        <f>#REF!</f>
        <v>#REF!</v>
      </c>
    </row>
    <row r="762" spans="2:5" ht="23.25" hidden="1" thickBot="1">
      <c r="B762" s="34" t="s">
        <v>56</v>
      </c>
      <c r="C762" s="33" t="e">
        <f>#REF!</f>
        <v>#REF!</v>
      </c>
      <c r="D762" s="33" t="e">
        <f>#REF!</f>
        <v>#REF!</v>
      </c>
      <c r="E762" s="33" t="e">
        <f>#REF!</f>
        <v>#REF!</v>
      </c>
    </row>
    <row r="763" spans="2:5" ht="24" hidden="1" thickBot="1" thickTop="1">
      <c r="B763" s="36" t="s">
        <v>6</v>
      </c>
      <c r="C763" s="37" t="e">
        <f>SUM(C757:C762)</f>
        <v>#REF!</v>
      </c>
      <c r="D763" s="37" t="e">
        <f>SUM(D757:D762)</f>
        <v>#REF!</v>
      </c>
      <c r="E763" s="37" t="e">
        <f>SUM(E757:E762)</f>
        <v>#REF!</v>
      </c>
    </row>
    <row r="764" ht="15.75" hidden="1" thickTop="1"/>
    <row r="765" spans="2:5" ht="15" hidden="1">
      <c r="B765" s="19"/>
      <c r="C765" s="19"/>
      <c r="D765" s="19"/>
      <c r="E765" s="19"/>
    </row>
    <row r="766" spans="2:5" ht="15.75" hidden="1" thickBot="1">
      <c r="B766" s="19"/>
      <c r="C766" s="19"/>
      <c r="D766" s="19"/>
      <c r="E766" s="19"/>
    </row>
    <row r="767" spans="2:5" ht="24" hidden="1" thickBot="1" thickTop="1">
      <c r="B767" s="30" t="s">
        <v>0</v>
      </c>
      <c r="C767" s="31" t="s">
        <v>51</v>
      </c>
      <c r="D767" s="31" t="s">
        <v>52</v>
      </c>
      <c r="E767" s="31" t="s">
        <v>53</v>
      </c>
    </row>
    <row r="768" spans="2:5" ht="23.25" hidden="1" thickTop="1">
      <c r="B768" s="32" t="s">
        <v>54</v>
      </c>
      <c r="C768" s="33">
        <f>'5de leerjaar'!C51</f>
        <v>0</v>
      </c>
      <c r="D768" s="33">
        <f>'5de leerjaar'!J51</f>
        <v>0</v>
      </c>
      <c r="E768" s="33">
        <f>'5de leerjaar'!S51</f>
        <v>0</v>
      </c>
    </row>
    <row r="769" spans="2:5" ht="22.5" hidden="1">
      <c r="B769" s="32" t="s">
        <v>48</v>
      </c>
      <c r="C769" s="33">
        <f>'5de leerjaar'!C52</f>
        <v>0</v>
      </c>
      <c r="D769" s="33">
        <f>'5de leerjaar'!J52</f>
        <v>0</v>
      </c>
      <c r="E769" s="33">
        <f>'5de leerjaar'!S52</f>
        <v>0</v>
      </c>
    </row>
    <row r="770" spans="2:5" ht="22.5" hidden="1">
      <c r="B770" s="32" t="s">
        <v>57</v>
      </c>
      <c r="C770" s="33">
        <f>'5de leerjaar'!C53</f>
        <v>0</v>
      </c>
      <c r="D770" s="33">
        <f>'5de leerjaar'!J53</f>
        <v>0</v>
      </c>
      <c r="E770" s="33">
        <f>'5de leerjaar'!S53</f>
        <v>0</v>
      </c>
    </row>
    <row r="771" spans="2:5" ht="22.5" hidden="1">
      <c r="B771" s="32" t="s">
        <v>55</v>
      </c>
      <c r="C771" s="33">
        <f>'5de leerjaar'!C54</f>
        <v>0</v>
      </c>
      <c r="D771" s="33">
        <f>'5de leerjaar'!J54</f>
        <v>0</v>
      </c>
      <c r="E771" s="33">
        <f>'5de leerjaar'!S54</f>
        <v>0</v>
      </c>
    </row>
    <row r="772" spans="2:5" ht="22.5" hidden="1">
      <c r="B772" s="32" t="s">
        <v>2</v>
      </c>
      <c r="C772" s="33">
        <f>'5de leerjaar'!C55</f>
        <v>0</v>
      </c>
      <c r="D772" s="33">
        <f>'5de leerjaar'!J55</f>
        <v>0</v>
      </c>
      <c r="E772" s="33">
        <f>'5de leerjaar'!S55</f>
        <v>0</v>
      </c>
    </row>
    <row r="773" spans="2:5" ht="23.25" hidden="1" thickBot="1">
      <c r="B773" s="34" t="s">
        <v>56</v>
      </c>
      <c r="C773" s="33">
        <f>'5de leerjaar'!C56</f>
        <v>0</v>
      </c>
      <c r="D773" s="33">
        <f>'5de leerjaar'!J56</f>
        <v>0</v>
      </c>
      <c r="E773" s="33">
        <f>'5de leerjaar'!S56</f>
        <v>0</v>
      </c>
    </row>
    <row r="774" spans="2:5" ht="24" hidden="1" thickBot="1" thickTop="1">
      <c r="B774" s="36" t="s">
        <v>6</v>
      </c>
      <c r="C774" s="37">
        <f>SUM(C768:C773)</f>
        <v>0</v>
      </c>
      <c r="D774" s="37">
        <f>SUM(D768:D773)</f>
        <v>0</v>
      </c>
      <c r="E774" s="37">
        <f>SUM(E768:E773)</f>
        <v>0</v>
      </c>
    </row>
    <row r="775" ht="15.75" hidden="1" thickTop="1"/>
    <row r="776" ht="15" hidden="1"/>
    <row r="777" ht="15" hidden="1"/>
    <row r="778" ht="15.75" hidden="1" thickBot="1"/>
    <row r="779" spans="2:5" ht="24" hidden="1" thickBot="1" thickTop="1">
      <c r="B779" s="30" t="s">
        <v>0</v>
      </c>
      <c r="C779" s="31" t="s">
        <v>58</v>
      </c>
      <c r="D779" s="31" t="s">
        <v>59</v>
      </c>
      <c r="E779" s="31" t="s">
        <v>60</v>
      </c>
    </row>
    <row r="780" spans="2:5" ht="23.25" hidden="1" thickTop="1">
      <c r="B780" s="32" t="s">
        <v>54</v>
      </c>
      <c r="C780" s="33">
        <f>C746+D746+E746</f>
        <v>0</v>
      </c>
      <c r="D780" s="33" t="e">
        <f>C757+D757+E757</f>
        <v>#REF!</v>
      </c>
      <c r="E780" s="33">
        <f>C768+D768+E768</f>
        <v>0</v>
      </c>
    </row>
    <row r="781" spans="2:5" ht="22.5" hidden="1">
      <c r="B781" s="32" t="s">
        <v>48</v>
      </c>
      <c r="C781" s="33">
        <f aca="true" t="shared" si="40" ref="C781:C785">C747+D747+E747</f>
        <v>0</v>
      </c>
      <c r="D781" s="33" t="e">
        <f aca="true" t="shared" si="41" ref="D781:D785">C758+D758+E758</f>
        <v>#REF!</v>
      </c>
      <c r="E781" s="33">
        <f aca="true" t="shared" si="42" ref="E781:E785">C769+D769+E769</f>
        <v>0</v>
      </c>
    </row>
    <row r="782" spans="2:5" ht="22.5" hidden="1">
      <c r="B782" s="32" t="s">
        <v>57</v>
      </c>
      <c r="C782" s="33">
        <f t="shared" si="40"/>
        <v>0</v>
      </c>
      <c r="D782" s="33" t="e">
        <f t="shared" si="41"/>
        <v>#REF!</v>
      </c>
      <c r="E782" s="33">
        <f t="shared" si="42"/>
        <v>0</v>
      </c>
    </row>
    <row r="783" spans="2:5" ht="22.5" hidden="1">
      <c r="B783" s="32" t="s">
        <v>55</v>
      </c>
      <c r="C783" s="33">
        <f t="shared" si="40"/>
        <v>0</v>
      </c>
      <c r="D783" s="33" t="e">
        <f t="shared" si="41"/>
        <v>#REF!</v>
      </c>
      <c r="E783" s="33">
        <f t="shared" si="42"/>
        <v>0</v>
      </c>
    </row>
    <row r="784" spans="2:5" ht="22.5" hidden="1">
      <c r="B784" s="32" t="s">
        <v>2</v>
      </c>
      <c r="C784" s="33">
        <f t="shared" si="40"/>
        <v>0</v>
      </c>
      <c r="D784" s="33" t="e">
        <f t="shared" si="41"/>
        <v>#REF!</v>
      </c>
      <c r="E784" s="33">
        <f t="shared" si="42"/>
        <v>0</v>
      </c>
    </row>
    <row r="785" spans="2:5" ht="23.25" hidden="1" thickBot="1">
      <c r="B785" s="34" t="s">
        <v>56</v>
      </c>
      <c r="C785" s="33">
        <f t="shared" si="40"/>
        <v>0</v>
      </c>
      <c r="D785" s="33" t="e">
        <f t="shared" si="41"/>
        <v>#REF!</v>
      </c>
      <c r="E785" s="33">
        <f t="shared" si="42"/>
        <v>0</v>
      </c>
    </row>
    <row r="786" spans="2:5" ht="24" hidden="1" thickBot="1" thickTop="1">
      <c r="B786" s="36" t="s">
        <v>6</v>
      </c>
      <c r="C786" s="37">
        <f>SUM(C780:C785)</f>
        <v>0</v>
      </c>
      <c r="D786" s="37" t="e">
        <f>SUM(D780:D785)</f>
        <v>#REF!</v>
      </c>
      <c r="E786" s="37">
        <f>SUM(E780:E785)</f>
        <v>0</v>
      </c>
    </row>
    <row r="787" ht="15.75" hidden="1" thickTop="1"/>
    <row r="788" ht="15" hidden="1"/>
    <row r="789" ht="15.75" hidden="1" thickBot="1"/>
    <row r="790" spans="2:4" ht="24" thickBot="1" thickTop="1">
      <c r="B790" s="30" t="s">
        <v>0</v>
      </c>
      <c r="C790" s="70" t="s">
        <v>58</v>
      </c>
      <c r="D790" s="70" t="s">
        <v>60</v>
      </c>
    </row>
    <row r="791" spans="2:4" ht="23.25" thickTop="1">
      <c r="B791" s="71"/>
      <c r="C791" s="72" t="e">
        <f>IF(B791=B792,C792,IF(B791=B793,C793,IF(B791=B794,C794,IF(B791=B795,C795,IF(B791=B796,C796,IF(B791=B797,C797,ERROR))))))</f>
        <v>#NAME?</v>
      </c>
      <c r="D791" s="72" t="e">
        <f>IF(B791=B792,D792,IF(B791=B793,D793,IF(B791=B794,D794,IF(B791=B795,D795,IF(B791=B796,D796,IF(B791=B797,D797,ERROR))))))</f>
        <v>#NAME?</v>
      </c>
    </row>
    <row r="792" spans="2:4" ht="22.5" hidden="1">
      <c r="B792" s="32" t="s">
        <v>54</v>
      </c>
      <c r="C792" s="33">
        <f>C746+D746+E746</f>
        <v>0</v>
      </c>
      <c r="D792" s="33">
        <f aca="true" t="shared" si="43" ref="D792:D797">C768+D768+E768</f>
        <v>0</v>
      </c>
    </row>
    <row r="793" spans="2:4" ht="22.5" hidden="1">
      <c r="B793" s="32" t="s">
        <v>48</v>
      </c>
      <c r="C793" s="33">
        <f aca="true" t="shared" si="44" ref="C793:C797">C747+D747+E747</f>
        <v>0</v>
      </c>
      <c r="D793" s="33">
        <f t="shared" si="43"/>
        <v>0</v>
      </c>
    </row>
    <row r="794" spans="2:4" ht="22.5" hidden="1">
      <c r="B794" s="32" t="s">
        <v>57</v>
      </c>
      <c r="C794" s="33">
        <f t="shared" si="44"/>
        <v>0</v>
      </c>
      <c r="D794" s="33">
        <f t="shared" si="43"/>
        <v>0</v>
      </c>
    </row>
    <row r="795" spans="2:4" ht="22.5" hidden="1">
      <c r="B795" s="32" t="s">
        <v>55</v>
      </c>
      <c r="C795" s="33">
        <f t="shared" si="44"/>
        <v>0</v>
      </c>
      <c r="D795" s="33">
        <f t="shared" si="43"/>
        <v>0</v>
      </c>
    </row>
    <row r="796" spans="2:4" ht="22.5" hidden="1">
      <c r="B796" s="32" t="s">
        <v>2</v>
      </c>
      <c r="C796" s="33">
        <f t="shared" si="44"/>
        <v>0</v>
      </c>
      <c r="D796" s="33">
        <f t="shared" si="43"/>
        <v>0</v>
      </c>
    </row>
    <row r="797" spans="2:4" ht="23.25" hidden="1" thickBot="1">
      <c r="B797" s="34" t="s">
        <v>56</v>
      </c>
      <c r="C797" s="33">
        <f t="shared" si="44"/>
        <v>0</v>
      </c>
      <c r="D797" s="33">
        <f t="shared" si="43"/>
        <v>0</v>
      </c>
    </row>
    <row r="798" spans="2:4" ht="23.25" thickBot="1">
      <c r="B798" s="36" t="s">
        <v>6</v>
      </c>
      <c r="C798" s="37">
        <f>SUM(C792:C797)</f>
        <v>0</v>
      </c>
      <c r="D798" s="37">
        <f>SUM(D792:D797)</f>
        <v>0</v>
      </c>
    </row>
    <row r="799" ht="15.75" thickTop="1"/>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5" spans="2:4" ht="22.5">
      <c r="B835" s="69" t="s">
        <v>70</v>
      </c>
      <c r="D835" s="19"/>
    </row>
    <row r="836" spans="2:4" ht="15.75" thickBot="1">
      <c r="B836" s="19"/>
      <c r="C836" s="19"/>
      <c r="D836" s="19"/>
    </row>
    <row r="837" spans="2:5" ht="24" customHeight="1" hidden="1" thickBot="1" thickTop="1">
      <c r="B837" s="30" t="s">
        <v>0</v>
      </c>
      <c r="C837" s="31" t="s">
        <v>51</v>
      </c>
      <c r="D837" s="31" t="s">
        <v>52</v>
      </c>
      <c r="E837" s="31" t="s">
        <v>53</v>
      </c>
    </row>
    <row r="838" spans="2:5" ht="23.25" customHeight="1" hidden="1" thickTop="1">
      <c r="B838" s="32" t="s">
        <v>54</v>
      </c>
      <c r="C838" s="33">
        <f>'6de leerjaar'!C11</f>
        <v>0</v>
      </c>
      <c r="D838" s="33">
        <f>'6de leerjaar'!J11</f>
        <v>0</v>
      </c>
      <c r="E838" s="33">
        <f>'6de leerjaar'!S11</f>
        <v>0</v>
      </c>
    </row>
    <row r="839" spans="2:5" ht="22.5" customHeight="1" hidden="1">
      <c r="B839" s="32" t="s">
        <v>48</v>
      </c>
      <c r="C839" s="33">
        <f>'6de leerjaar'!C12</f>
        <v>0</v>
      </c>
      <c r="D839" s="33">
        <f>'6de leerjaar'!J12</f>
        <v>0</v>
      </c>
      <c r="E839" s="33">
        <f>'6de leerjaar'!S12</f>
        <v>0</v>
      </c>
    </row>
    <row r="840" spans="2:5" ht="22.5" customHeight="1" hidden="1">
      <c r="B840" s="32" t="s">
        <v>57</v>
      </c>
      <c r="C840" s="33">
        <f>'6de leerjaar'!C13</f>
        <v>0</v>
      </c>
      <c r="D840" s="33">
        <f>'6de leerjaar'!J13</f>
        <v>0</v>
      </c>
      <c r="E840" s="33">
        <f>'6de leerjaar'!S13</f>
        <v>0</v>
      </c>
    </row>
    <row r="841" spans="2:5" ht="22.5" customHeight="1" hidden="1">
      <c r="B841" s="32" t="s">
        <v>55</v>
      </c>
      <c r="C841" s="33">
        <f>'6de leerjaar'!C14</f>
        <v>0</v>
      </c>
      <c r="D841" s="33">
        <f>'6de leerjaar'!J14</f>
        <v>0</v>
      </c>
      <c r="E841" s="33">
        <f>'6de leerjaar'!S14</f>
        <v>0</v>
      </c>
    </row>
    <row r="842" spans="2:5" ht="22.5" customHeight="1" hidden="1">
      <c r="B842" s="32" t="s">
        <v>2</v>
      </c>
      <c r="C842" s="33">
        <f>'6de leerjaar'!C15</f>
        <v>0</v>
      </c>
      <c r="D842" s="33">
        <f>'6de leerjaar'!J15</f>
        <v>0</v>
      </c>
      <c r="E842" s="33">
        <f>'6de leerjaar'!S15</f>
        <v>0</v>
      </c>
    </row>
    <row r="843" spans="2:5" ht="23.25" customHeight="1" hidden="1" thickBot="1">
      <c r="B843" s="34" t="s">
        <v>56</v>
      </c>
      <c r="C843" s="33">
        <f>'6de leerjaar'!C16</f>
        <v>0</v>
      </c>
      <c r="D843" s="33">
        <f>'6de leerjaar'!J16</f>
        <v>0</v>
      </c>
      <c r="E843" s="33">
        <f>'6de leerjaar'!S16</f>
        <v>0</v>
      </c>
    </row>
    <row r="844" spans="2:5" ht="24" customHeight="1" hidden="1" thickBot="1" thickTop="1">
      <c r="B844" s="36" t="s">
        <v>6</v>
      </c>
      <c r="C844" s="37">
        <f>SUM(C838:C843)</f>
        <v>0</v>
      </c>
      <c r="D844" s="37">
        <f>SUM(D838:D843)</f>
        <v>0</v>
      </c>
      <c r="E844" s="37">
        <f>SUM(E838:E843)</f>
        <v>0</v>
      </c>
    </row>
    <row r="845" ht="15.75" customHeight="1" hidden="1" thickTop="1"/>
    <row r="846" ht="15" customHeight="1" hidden="1"/>
    <row r="847" spans="2:5" ht="15.75" customHeight="1" hidden="1" thickBot="1">
      <c r="B847" s="19"/>
      <c r="C847" s="19"/>
      <c r="D847" s="19"/>
      <c r="E847" s="19"/>
    </row>
    <row r="848" spans="2:5" ht="24" customHeight="1" hidden="1" thickBot="1" thickTop="1">
      <c r="B848" s="30" t="s">
        <v>0</v>
      </c>
      <c r="C848" s="31" t="s">
        <v>51</v>
      </c>
      <c r="D848" s="31" t="s">
        <v>52</v>
      </c>
      <c r="E848" s="31" t="s">
        <v>53</v>
      </c>
    </row>
    <row r="849" spans="2:5" ht="23.25" customHeight="1" hidden="1" thickTop="1">
      <c r="B849" s="32" t="s">
        <v>54</v>
      </c>
      <c r="C849" s="33">
        <f>'6de leerjaar'!C51</f>
        <v>0</v>
      </c>
      <c r="D849" s="33">
        <f>'6de leerjaar'!J51</f>
        <v>0</v>
      </c>
      <c r="E849" s="33">
        <f>'6de leerjaar'!S51</f>
        <v>0</v>
      </c>
    </row>
    <row r="850" spans="2:5" ht="22.5" customHeight="1" hidden="1">
      <c r="B850" s="32" t="s">
        <v>48</v>
      </c>
      <c r="C850" s="33">
        <f>'6de leerjaar'!C52</f>
        <v>0</v>
      </c>
      <c r="D850" s="33">
        <f>'6de leerjaar'!J52</f>
        <v>0</v>
      </c>
      <c r="E850" s="33">
        <f>'6de leerjaar'!S52</f>
        <v>0</v>
      </c>
    </row>
    <row r="851" spans="2:5" ht="22.5" customHeight="1" hidden="1">
      <c r="B851" s="32" t="s">
        <v>57</v>
      </c>
      <c r="C851" s="33">
        <f>'6de leerjaar'!C53</f>
        <v>0</v>
      </c>
      <c r="D851" s="33">
        <f>'6de leerjaar'!J53</f>
        <v>0</v>
      </c>
      <c r="E851" s="33">
        <f>'6de leerjaar'!S53</f>
        <v>0</v>
      </c>
    </row>
    <row r="852" spans="2:5" ht="22.5" customHeight="1" hidden="1">
      <c r="B852" s="32" t="s">
        <v>55</v>
      </c>
      <c r="C852" s="33">
        <f>'6de leerjaar'!C54</f>
        <v>0</v>
      </c>
      <c r="D852" s="33">
        <f>'6de leerjaar'!J54</f>
        <v>0</v>
      </c>
      <c r="E852" s="33">
        <f>'6de leerjaar'!S54</f>
        <v>0</v>
      </c>
    </row>
    <row r="853" spans="2:5" ht="22.5" customHeight="1" hidden="1">
      <c r="B853" s="32" t="s">
        <v>2</v>
      </c>
      <c r="C853" s="33">
        <f>'6de leerjaar'!C55</f>
        <v>0</v>
      </c>
      <c r="D853" s="33">
        <f>'6de leerjaar'!J55</f>
        <v>0</v>
      </c>
      <c r="E853" s="33">
        <f>'6de leerjaar'!S55</f>
        <v>0</v>
      </c>
    </row>
    <row r="854" spans="2:5" ht="23.25" customHeight="1" hidden="1" thickBot="1">
      <c r="B854" s="34" t="s">
        <v>56</v>
      </c>
      <c r="C854" s="33">
        <f>'6de leerjaar'!C56</f>
        <v>0</v>
      </c>
      <c r="D854" s="33">
        <f>'6de leerjaar'!J56</f>
        <v>0</v>
      </c>
      <c r="E854" s="33">
        <f>'6de leerjaar'!S56</f>
        <v>0</v>
      </c>
    </row>
    <row r="855" spans="2:5" ht="24" customHeight="1" hidden="1" thickBot="1" thickTop="1">
      <c r="B855" s="36" t="s">
        <v>6</v>
      </c>
      <c r="C855" s="37">
        <f>SUM(C849:C854)</f>
        <v>0</v>
      </c>
      <c r="D855" s="37">
        <f>SUM(D849:D854)</f>
        <v>0</v>
      </c>
      <c r="E855" s="37">
        <f>SUM(E849:E854)</f>
        <v>0</v>
      </c>
    </row>
    <row r="856" ht="15.75" customHeight="1" hidden="1" thickTop="1"/>
    <row r="857" ht="15" customHeight="1" hidden="1"/>
    <row r="858" ht="15" customHeight="1" hidden="1"/>
    <row r="859" ht="15.75" customHeight="1" hidden="1" thickBot="1"/>
    <row r="860" spans="2:4" ht="24" customHeight="1" hidden="1" thickBot="1" thickTop="1">
      <c r="B860" s="30" t="s">
        <v>0</v>
      </c>
      <c r="C860" s="31" t="s">
        <v>58</v>
      </c>
      <c r="D860" s="31" t="s">
        <v>60</v>
      </c>
    </row>
    <row r="861" spans="2:4" ht="23.25" customHeight="1" hidden="1" thickTop="1">
      <c r="B861" s="32" t="s">
        <v>54</v>
      </c>
      <c r="C861" s="33">
        <f aca="true" t="shared" si="45" ref="C861:C866">C838+D838+E838</f>
        <v>0</v>
      </c>
      <c r="D861" s="33">
        <f aca="true" t="shared" si="46" ref="D861:D866">C849+D849+E849</f>
        <v>0</v>
      </c>
    </row>
    <row r="862" spans="2:4" ht="22.5" customHeight="1" hidden="1">
      <c r="B862" s="32" t="s">
        <v>48</v>
      </c>
      <c r="C862" s="33">
        <f t="shared" si="45"/>
        <v>0</v>
      </c>
      <c r="D862" s="33">
        <f t="shared" si="46"/>
        <v>0</v>
      </c>
    </row>
    <row r="863" spans="2:4" ht="22.5" customHeight="1" hidden="1">
      <c r="B863" s="32" t="s">
        <v>57</v>
      </c>
      <c r="C863" s="33">
        <f t="shared" si="45"/>
        <v>0</v>
      </c>
      <c r="D863" s="33">
        <f t="shared" si="46"/>
        <v>0</v>
      </c>
    </row>
    <row r="864" spans="2:4" ht="22.5" customHeight="1" hidden="1">
      <c r="B864" s="32" t="s">
        <v>55</v>
      </c>
      <c r="C864" s="33">
        <f t="shared" si="45"/>
        <v>0</v>
      </c>
      <c r="D864" s="33">
        <f t="shared" si="46"/>
        <v>0</v>
      </c>
    </row>
    <row r="865" spans="2:4" ht="22.5" customHeight="1" hidden="1">
      <c r="B865" s="32" t="s">
        <v>2</v>
      </c>
      <c r="C865" s="33">
        <f t="shared" si="45"/>
        <v>0</v>
      </c>
      <c r="D865" s="33">
        <f t="shared" si="46"/>
        <v>0</v>
      </c>
    </row>
    <row r="866" spans="2:4" ht="23.25" customHeight="1" hidden="1" thickBot="1">
      <c r="B866" s="34" t="s">
        <v>56</v>
      </c>
      <c r="C866" s="33">
        <f t="shared" si="45"/>
        <v>0</v>
      </c>
      <c r="D866" s="33">
        <f t="shared" si="46"/>
        <v>0</v>
      </c>
    </row>
    <row r="867" spans="2:4" ht="24" customHeight="1" hidden="1" thickBot="1" thickTop="1">
      <c r="B867" s="36" t="s">
        <v>6</v>
      </c>
      <c r="C867" s="37">
        <f>SUM(C861:C866)</f>
        <v>0</v>
      </c>
      <c r="D867" s="37">
        <f>SUM(D861:D866)</f>
        <v>0</v>
      </c>
    </row>
    <row r="868" ht="15.75" customHeight="1" hidden="1" thickTop="1"/>
    <row r="869" ht="15" customHeight="1" hidden="1"/>
    <row r="870" ht="15.75" customHeight="1" hidden="1" thickBot="1"/>
    <row r="871" spans="2:4" ht="24" thickBot="1" thickTop="1">
      <c r="B871" s="30" t="s">
        <v>0</v>
      </c>
      <c r="C871" s="70" t="s">
        <v>58</v>
      </c>
      <c r="D871" s="70" t="s">
        <v>60</v>
      </c>
    </row>
    <row r="872" spans="2:4" ht="23.25" thickTop="1">
      <c r="B872" s="71"/>
      <c r="C872" s="72" t="e">
        <f>IF(B872=B873,C873,IF(B872=B874,C874,IF(B872=B875,C875,IF(B872=B876,C876,IF(B872=B877,C877,IF(B872=B878,C878,ERROR))))))</f>
        <v>#NAME?</v>
      </c>
      <c r="D872" s="72" t="e">
        <f>IF(B872=B873,D873,IF(B872=B874,D874,IF(B872=B875,D875,IF(B872=B876,D876,IF(B872=B877,D877,IF(B872=B878,D878,ERROR))))))</f>
        <v>#NAME?</v>
      </c>
    </row>
    <row r="873" spans="2:4" ht="22.5" hidden="1">
      <c r="B873" s="32" t="s">
        <v>54</v>
      </c>
      <c r="C873" s="33">
        <f aca="true" t="shared" si="47" ref="C873:C878">C838+D838+E838</f>
        <v>0</v>
      </c>
      <c r="D873" s="33">
        <f aca="true" t="shared" si="48" ref="D873:D878">C849+D849+E849</f>
        <v>0</v>
      </c>
    </row>
    <row r="874" spans="2:4" ht="22.5" hidden="1">
      <c r="B874" s="32" t="s">
        <v>48</v>
      </c>
      <c r="C874" s="33">
        <f t="shared" si="47"/>
        <v>0</v>
      </c>
      <c r="D874" s="33">
        <f t="shared" si="48"/>
        <v>0</v>
      </c>
    </row>
    <row r="875" spans="2:4" ht="22.5" hidden="1">
      <c r="B875" s="32" t="s">
        <v>57</v>
      </c>
      <c r="C875" s="33">
        <f t="shared" si="47"/>
        <v>0</v>
      </c>
      <c r="D875" s="33">
        <f t="shared" si="48"/>
        <v>0</v>
      </c>
    </row>
    <row r="876" spans="2:4" ht="22.5" hidden="1">
      <c r="B876" s="32" t="s">
        <v>55</v>
      </c>
      <c r="C876" s="33">
        <f t="shared" si="47"/>
        <v>0</v>
      </c>
      <c r="D876" s="33">
        <f t="shared" si="48"/>
        <v>0</v>
      </c>
    </row>
    <row r="877" spans="2:4" ht="22.5" hidden="1">
      <c r="B877" s="32" t="s">
        <v>2</v>
      </c>
      <c r="C877" s="33">
        <f t="shared" si="47"/>
        <v>0</v>
      </c>
      <c r="D877" s="33">
        <f t="shared" si="48"/>
        <v>0</v>
      </c>
    </row>
    <row r="878" spans="2:4" ht="23.25" hidden="1" thickBot="1">
      <c r="B878" s="34" t="s">
        <v>56</v>
      </c>
      <c r="C878" s="33">
        <f t="shared" si="47"/>
        <v>0</v>
      </c>
      <c r="D878" s="33">
        <f t="shared" si="48"/>
        <v>0</v>
      </c>
    </row>
    <row r="879" spans="2:4" ht="23.25" thickBot="1">
      <c r="B879" s="36" t="s">
        <v>6</v>
      </c>
      <c r="C879" s="37">
        <f>SUM(C873:C878)</f>
        <v>0</v>
      </c>
      <c r="D879" s="37">
        <f>SUM(D873:D878)</f>
        <v>0</v>
      </c>
    </row>
    <row r="880" ht="15.75" thickTop="1"/>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6" ht="22.5">
      <c r="B916" s="69" t="s">
        <v>190</v>
      </c>
    </row>
    <row r="917" ht="15.75" thickBot="1"/>
    <row r="918" spans="2:5" ht="24" hidden="1" thickBot="1" thickTop="1">
      <c r="B918" s="30" t="s">
        <v>0</v>
      </c>
      <c r="C918" s="31" t="s">
        <v>51</v>
      </c>
      <c r="D918" s="31" t="s">
        <v>52</v>
      </c>
      <c r="E918" s="31" t="s">
        <v>53</v>
      </c>
    </row>
    <row r="919" spans="2:5" ht="23.25" hidden="1" thickTop="1">
      <c r="B919" s="32" t="s">
        <v>54</v>
      </c>
      <c r="C919" s="33">
        <f>Personeel!C11</f>
        <v>0</v>
      </c>
      <c r="D919" s="33">
        <f>Personeel!J11</f>
        <v>0</v>
      </c>
      <c r="E919" s="33">
        <f>Personeel!S11</f>
        <v>0</v>
      </c>
    </row>
    <row r="920" spans="2:5" ht="22.5" hidden="1">
      <c r="B920" s="32" t="s">
        <v>48</v>
      </c>
      <c r="C920" s="33">
        <f>Personeel!C12</f>
        <v>0</v>
      </c>
      <c r="D920" s="33">
        <f>Personeel!J12</f>
        <v>0</v>
      </c>
      <c r="E920" s="33">
        <f>Personeel!S12</f>
        <v>0</v>
      </c>
    </row>
    <row r="921" spans="2:5" ht="22.5" hidden="1">
      <c r="B921" s="32" t="s">
        <v>57</v>
      </c>
      <c r="C921" s="33">
        <f>Personeel!C13</f>
        <v>0</v>
      </c>
      <c r="D921" s="33">
        <f>Personeel!J13</f>
        <v>0</v>
      </c>
      <c r="E921" s="33">
        <f>Personeel!S13</f>
        <v>0</v>
      </c>
    </row>
    <row r="922" spans="2:5" ht="22.5" hidden="1">
      <c r="B922" s="32" t="s">
        <v>55</v>
      </c>
      <c r="C922" s="33">
        <f>Personeel!C14</f>
        <v>0</v>
      </c>
      <c r="D922" s="33">
        <f>Personeel!J14</f>
        <v>0</v>
      </c>
      <c r="E922" s="33">
        <f>Personeel!S14</f>
        <v>0</v>
      </c>
    </row>
    <row r="923" spans="2:5" ht="22.5" hidden="1">
      <c r="B923" s="32" t="s">
        <v>2</v>
      </c>
      <c r="C923" s="33">
        <f>Personeel!C15</f>
        <v>0</v>
      </c>
      <c r="D923" s="33">
        <f>Personeel!J15</f>
        <v>0</v>
      </c>
      <c r="E923" s="33">
        <f>Personeel!S15</f>
        <v>0</v>
      </c>
    </row>
    <row r="924" spans="2:5" ht="23.25" hidden="1" thickBot="1">
      <c r="B924" s="34" t="s">
        <v>56</v>
      </c>
      <c r="C924" s="33">
        <f>Personeel!C16</f>
        <v>0</v>
      </c>
      <c r="D924" s="33">
        <f>Personeel!J16</f>
        <v>0</v>
      </c>
      <c r="E924" s="33">
        <f>Personeel!S16</f>
        <v>0</v>
      </c>
    </row>
    <row r="925" spans="2:5" ht="24" hidden="1" thickBot="1" thickTop="1">
      <c r="B925" s="36" t="s">
        <v>6</v>
      </c>
      <c r="C925" s="37">
        <f>SUM(C919:C924)</f>
        <v>0</v>
      </c>
      <c r="D925" s="37">
        <f>SUM(D919:D924)</f>
        <v>0</v>
      </c>
      <c r="E925" s="37">
        <f>SUM(E919:E924)</f>
        <v>0</v>
      </c>
    </row>
    <row r="926" ht="15.75" hidden="1" thickTop="1"/>
    <row r="927" ht="15" hidden="1"/>
    <row r="928" spans="2:5" ht="15.75" hidden="1" thickBot="1">
      <c r="B928" s="19"/>
      <c r="C928" s="19"/>
      <c r="D928" s="19"/>
      <c r="E928" s="19"/>
    </row>
    <row r="929" spans="2:5" ht="24" hidden="1" thickBot="1" thickTop="1">
      <c r="B929" s="30" t="s">
        <v>0</v>
      </c>
      <c r="C929" s="31" t="s">
        <v>51</v>
      </c>
      <c r="D929" s="31" t="s">
        <v>52</v>
      </c>
      <c r="E929" s="31" t="s">
        <v>53</v>
      </c>
    </row>
    <row r="930" spans="2:5" ht="23.25" hidden="1" thickTop="1">
      <c r="B930" s="32" t="s">
        <v>54</v>
      </c>
      <c r="C930" s="33">
        <f>Personeel!C51</f>
        <v>0</v>
      </c>
      <c r="D930" s="33">
        <f>Personeel!J51</f>
        <v>0</v>
      </c>
      <c r="E930" s="33">
        <f>Personeel!S51</f>
        <v>0</v>
      </c>
    </row>
    <row r="931" spans="2:5" ht="22.5" hidden="1">
      <c r="B931" s="32" t="s">
        <v>48</v>
      </c>
      <c r="C931" s="33">
        <f>Personeel!C52</f>
        <v>0</v>
      </c>
      <c r="D931" s="33">
        <f>Personeel!J52</f>
        <v>0</v>
      </c>
      <c r="E931" s="33">
        <f>Personeel!S52</f>
        <v>0</v>
      </c>
    </row>
    <row r="932" spans="2:5" ht="22.5" hidden="1">
      <c r="B932" s="32" t="s">
        <v>57</v>
      </c>
      <c r="C932" s="33">
        <f>Personeel!C53</f>
        <v>0</v>
      </c>
      <c r="D932" s="33">
        <f>Personeel!J53</f>
        <v>0</v>
      </c>
      <c r="E932" s="33">
        <f>Personeel!S53</f>
        <v>0</v>
      </c>
    </row>
    <row r="933" spans="2:5" ht="22.5" hidden="1">
      <c r="B933" s="32" t="s">
        <v>55</v>
      </c>
      <c r="C933" s="33">
        <f>Personeel!C54</f>
        <v>0</v>
      </c>
      <c r="D933" s="33">
        <f>Personeel!J54</f>
        <v>0</v>
      </c>
      <c r="E933" s="33">
        <f>Personeel!S54</f>
        <v>0</v>
      </c>
    </row>
    <row r="934" spans="2:5" ht="22.5" hidden="1">
      <c r="B934" s="32" t="s">
        <v>2</v>
      </c>
      <c r="C934" s="33">
        <f>Personeel!C55</f>
        <v>0</v>
      </c>
      <c r="D934" s="33">
        <f>Personeel!J55</f>
        <v>0</v>
      </c>
      <c r="E934" s="33">
        <f>Personeel!S55</f>
        <v>0</v>
      </c>
    </row>
    <row r="935" spans="2:5" ht="23.25" hidden="1" thickBot="1">
      <c r="B935" s="34" t="s">
        <v>56</v>
      </c>
      <c r="C935" s="33">
        <f>Personeel!C56</f>
        <v>0</v>
      </c>
      <c r="D935" s="33">
        <f>Personeel!J56</f>
        <v>0</v>
      </c>
      <c r="E935" s="33">
        <f>Personeel!S56</f>
        <v>0</v>
      </c>
    </row>
    <row r="936" spans="2:5" ht="24" hidden="1" thickBot="1" thickTop="1">
      <c r="B936" s="36" t="s">
        <v>6</v>
      </c>
      <c r="C936" s="37">
        <f>SUM(C930:C935)</f>
        <v>0</v>
      </c>
      <c r="D936" s="37">
        <f>SUM(D930:D935)</f>
        <v>0</v>
      </c>
      <c r="E936" s="37">
        <f>SUM(E930:E935)</f>
        <v>0</v>
      </c>
    </row>
    <row r="937" ht="15.75" hidden="1" thickTop="1"/>
    <row r="938" ht="15" hidden="1"/>
    <row r="939" ht="15" hidden="1"/>
    <row r="940" ht="15.75" hidden="1" thickBot="1"/>
    <row r="941" spans="2:4" ht="24" hidden="1" thickBot="1" thickTop="1">
      <c r="B941" s="30" t="s">
        <v>0</v>
      </c>
      <c r="C941" s="31" t="s">
        <v>58</v>
      </c>
      <c r="D941" s="31" t="s">
        <v>60</v>
      </c>
    </row>
    <row r="942" spans="2:4" ht="23.25" hidden="1" thickTop="1">
      <c r="B942" s="32" t="s">
        <v>54</v>
      </c>
      <c r="C942" s="33">
        <f aca="true" t="shared" si="49" ref="C942:C947">C919+D919+E919</f>
        <v>0</v>
      </c>
      <c r="D942" s="33">
        <f aca="true" t="shared" si="50" ref="D942:D947">C930+D930+E930</f>
        <v>0</v>
      </c>
    </row>
    <row r="943" spans="2:4" ht="22.5" hidden="1">
      <c r="B943" s="32" t="s">
        <v>48</v>
      </c>
      <c r="C943" s="33">
        <f t="shared" si="49"/>
        <v>0</v>
      </c>
      <c r="D943" s="33">
        <f t="shared" si="50"/>
        <v>0</v>
      </c>
    </row>
    <row r="944" spans="2:4" ht="22.5" hidden="1">
      <c r="B944" s="32" t="s">
        <v>57</v>
      </c>
      <c r="C944" s="33">
        <f t="shared" si="49"/>
        <v>0</v>
      </c>
      <c r="D944" s="33">
        <f t="shared" si="50"/>
        <v>0</v>
      </c>
    </row>
    <row r="945" spans="2:4" ht="22.5" hidden="1">
      <c r="B945" s="32" t="s">
        <v>55</v>
      </c>
      <c r="C945" s="33">
        <f t="shared" si="49"/>
        <v>0</v>
      </c>
      <c r="D945" s="33">
        <f t="shared" si="50"/>
        <v>0</v>
      </c>
    </row>
    <row r="946" spans="2:4" ht="22.5" hidden="1">
      <c r="B946" s="32" t="s">
        <v>2</v>
      </c>
      <c r="C946" s="33">
        <f t="shared" si="49"/>
        <v>0</v>
      </c>
      <c r="D946" s="33">
        <f t="shared" si="50"/>
        <v>0</v>
      </c>
    </row>
    <row r="947" spans="2:4" ht="23.25" hidden="1" thickBot="1">
      <c r="B947" s="34" t="s">
        <v>56</v>
      </c>
      <c r="C947" s="33">
        <f t="shared" si="49"/>
        <v>0</v>
      </c>
      <c r="D947" s="33">
        <f t="shared" si="50"/>
        <v>0</v>
      </c>
    </row>
    <row r="948" spans="2:4" ht="24" hidden="1" thickBot="1" thickTop="1">
      <c r="B948" s="36" t="s">
        <v>6</v>
      </c>
      <c r="C948" s="37">
        <f>SUM(C942:C947)</f>
        <v>0</v>
      </c>
      <c r="D948" s="37">
        <f>SUM(D942:D947)</f>
        <v>0</v>
      </c>
    </row>
    <row r="949" ht="15.75" hidden="1" thickTop="1"/>
    <row r="950" ht="15" hidden="1"/>
    <row r="951" ht="15.75" hidden="1" thickBot="1"/>
    <row r="952" spans="2:4" ht="24" thickBot="1" thickTop="1">
      <c r="B952" s="30" t="s">
        <v>0</v>
      </c>
      <c r="C952" s="70" t="s">
        <v>58</v>
      </c>
      <c r="D952" s="70" t="s">
        <v>60</v>
      </c>
    </row>
    <row r="953" spans="2:4" ht="23.25" thickTop="1">
      <c r="B953" s="71"/>
      <c r="C953" s="72" t="e">
        <f>IF(B953=B954,C954,IF(B953=B955,C955,IF(B953=B956,C956,IF(B953=B957,C957,IF(B953=B958,C958,IF(B953=B959,C959,ERROR))))))</f>
        <v>#NAME?</v>
      </c>
      <c r="D953" s="72" t="e">
        <f>IF(B953=B954,D954,IF(B953=B955,D955,IF(B953=B956,D956,IF(B953=B957,D957,IF(B953=B958,D958,IF(B953=B959,D959,ERROR))))))</f>
        <v>#NAME?</v>
      </c>
    </row>
    <row r="954" spans="2:4" ht="22.5" hidden="1">
      <c r="B954" s="32" t="s">
        <v>54</v>
      </c>
      <c r="C954" s="33">
        <f aca="true" t="shared" si="51" ref="C954:C959">C919+D919+E919</f>
        <v>0</v>
      </c>
      <c r="D954" s="33">
        <f aca="true" t="shared" si="52" ref="D954:D959">C930+D930+E930</f>
        <v>0</v>
      </c>
    </row>
    <row r="955" spans="2:4" ht="22.5" hidden="1">
      <c r="B955" s="32" t="s">
        <v>48</v>
      </c>
      <c r="C955" s="33">
        <f t="shared" si="51"/>
        <v>0</v>
      </c>
      <c r="D955" s="33">
        <f t="shared" si="52"/>
        <v>0</v>
      </c>
    </row>
    <row r="956" spans="2:4" ht="22.5" hidden="1">
      <c r="B956" s="32" t="s">
        <v>57</v>
      </c>
      <c r="C956" s="33">
        <f t="shared" si="51"/>
        <v>0</v>
      </c>
      <c r="D956" s="33">
        <f t="shared" si="52"/>
        <v>0</v>
      </c>
    </row>
    <row r="957" spans="2:4" ht="22.5" hidden="1">
      <c r="B957" s="32" t="s">
        <v>55</v>
      </c>
      <c r="C957" s="33">
        <f t="shared" si="51"/>
        <v>0</v>
      </c>
      <c r="D957" s="33">
        <f t="shared" si="52"/>
        <v>0</v>
      </c>
    </row>
    <row r="958" spans="2:4" ht="22.5" hidden="1">
      <c r="B958" s="32" t="s">
        <v>2</v>
      </c>
      <c r="C958" s="33">
        <f t="shared" si="51"/>
        <v>0</v>
      </c>
      <c r="D958" s="33">
        <f t="shared" si="52"/>
        <v>0</v>
      </c>
    </row>
    <row r="959" spans="2:4" ht="23.25" hidden="1" thickBot="1">
      <c r="B959" s="34" t="s">
        <v>56</v>
      </c>
      <c r="C959" s="33">
        <f t="shared" si="51"/>
        <v>0</v>
      </c>
      <c r="D959" s="33">
        <f t="shared" si="52"/>
        <v>0</v>
      </c>
    </row>
    <row r="960" spans="2:4" ht="23.25" thickBot="1">
      <c r="B960" s="36" t="s">
        <v>6</v>
      </c>
      <c r="C960" s="37">
        <f>SUM(C954:C959)</f>
        <v>0</v>
      </c>
      <c r="D960" s="37">
        <f>SUM(D954:D959)</f>
        <v>0</v>
      </c>
    </row>
    <row r="961" ht="15.75" thickTop="1"/>
  </sheetData>
  <mergeCells count="1">
    <mergeCell ref="E2:F5"/>
  </mergeCells>
  <conditionalFormatting sqref="C14">
    <cfRule type="duplicateValues" priority="243" dxfId="0">
      <formula>AND(COUNTIF($C$14:$C$14,C14)&gt;1,NOT(ISBLANK(C14)))</formula>
    </cfRule>
  </conditionalFormatting>
  <conditionalFormatting sqref="D14">
    <cfRule type="duplicateValues" priority="239" dxfId="0">
      <formula>AND(COUNTIF($D$14:$D$14,D14)&gt;1,NOT(ISBLANK(D14)))</formula>
    </cfRule>
  </conditionalFormatting>
  <conditionalFormatting sqref="E14">
    <cfRule type="duplicateValues" priority="236" dxfId="0">
      <formula>AND(COUNTIF($E$14:$E$14,E14)&gt;1,NOT(ISBLANK(E14)))</formula>
    </cfRule>
  </conditionalFormatting>
  <conditionalFormatting sqref="C25">
    <cfRule type="duplicateValues" priority="232" dxfId="0">
      <formula>AND(COUNTIF($C$25:$C$25,C25)&gt;1,NOT(ISBLANK(C25)))</formula>
    </cfRule>
  </conditionalFormatting>
  <conditionalFormatting sqref="D25">
    <cfRule type="duplicateValues" priority="228" dxfId="0">
      <formula>AND(COUNTIF($D$25:$D$25,D25)&gt;1,NOT(ISBLANK(D25)))</formula>
    </cfRule>
  </conditionalFormatting>
  <conditionalFormatting sqref="E25">
    <cfRule type="duplicateValues" priority="225" dxfId="0">
      <formula>AND(COUNTIF($E$25:$E$25,E25)&gt;1,NOT(ISBLANK(E25)))</formula>
    </cfRule>
  </conditionalFormatting>
  <conditionalFormatting sqref="C36">
    <cfRule type="duplicateValues" priority="220" dxfId="0">
      <formula>AND(COUNTIF($C$36:$C$36,C36)&gt;1,NOT(ISBLANK(C36)))</formula>
    </cfRule>
  </conditionalFormatting>
  <conditionalFormatting sqref="D36">
    <cfRule type="duplicateValues" priority="216" dxfId="0">
      <formula>AND(COUNTIF($D$36:$D$36,D36)&gt;1,NOT(ISBLANK(D36)))</formula>
    </cfRule>
  </conditionalFormatting>
  <conditionalFormatting sqref="E36">
    <cfRule type="duplicateValues" priority="213" dxfId="0">
      <formula>AND(COUNTIF($E$36:$E$36,E36)&gt;1,NOT(ISBLANK(E36)))</formula>
    </cfRule>
  </conditionalFormatting>
  <conditionalFormatting sqref="C48">
    <cfRule type="duplicateValues" priority="208" dxfId="0">
      <formula>AND(COUNTIF($C$48:$C$48,C48)&gt;1,NOT(ISBLANK(C48)))</formula>
    </cfRule>
  </conditionalFormatting>
  <conditionalFormatting sqref="D48">
    <cfRule type="duplicateValues" priority="206" dxfId="0">
      <formula>AND(COUNTIF($D$48:$D$48,D48)&gt;1,NOT(ISBLANK(D48)))</formula>
    </cfRule>
  </conditionalFormatting>
  <conditionalFormatting sqref="E48">
    <cfRule type="duplicateValues" priority="204" dxfId="0">
      <formula>AND(COUNTIF($E$48:$E$48,E48)&gt;1,NOT(ISBLANK(E48)))</formula>
    </cfRule>
  </conditionalFormatting>
  <conditionalFormatting sqref="C60">
    <cfRule type="duplicateValues" priority="202" dxfId="0">
      <formula>AND(COUNTIF($C$60:$C$60,C60)&gt;1,NOT(ISBLANK(C60)))</formula>
    </cfRule>
  </conditionalFormatting>
  <conditionalFormatting sqref="D60">
    <cfRule type="duplicateValues" priority="198" dxfId="0">
      <formula>AND(COUNTIF($D$60:$D$60,D60)&gt;1,NOT(ISBLANK(D60)))</formula>
    </cfRule>
  </conditionalFormatting>
  <conditionalFormatting sqref="B53">
    <cfRule type="containsBlanks" priority="195" dxfId="10">
      <formula>LEN(TRIM(B53))=0</formula>
    </cfRule>
  </conditionalFormatting>
  <conditionalFormatting sqref="C106">
    <cfRule type="duplicateValues" priority="158" dxfId="0">
      <formula>AND(COUNTIF($C$106:$C$106,C106)&gt;1,NOT(ISBLANK(C106)))</formula>
    </cfRule>
  </conditionalFormatting>
  <conditionalFormatting sqref="D106">
    <cfRule type="duplicateValues" priority="157" dxfId="0">
      <formula>AND(COUNTIF($D$106:$D$106,D106)&gt;1,NOT(ISBLANK(D106)))</formula>
    </cfRule>
  </conditionalFormatting>
  <conditionalFormatting sqref="E106">
    <cfRule type="duplicateValues" priority="156" dxfId="0">
      <formula>AND(COUNTIF($E$106:$E$106,E106)&gt;1,NOT(ISBLANK(E106)))</formula>
    </cfRule>
  </conditionalFormatting>
  <conditionalFormatting sqref="C117">
    <cfRule type="duplicateValues" priority="155" dxfId="0">
      <formula>AND(COUNTIF($C$117:$C$117,C117)&gt;1,NOT(ISBLANK(C117)))</formula>
    </cfRule>
  </conditionalFormatting>
  <conditionalFormatting sqref="D117">
    <cfRule type="duplicateValues" priority="154" dxfId="0">
      <formula>AND(COUNTIF($D$117:$D$117,D117)&gt;1,NOT(ISBLANK(D117)))</formula>
    </cfRule>
  </conditionalFormatting>
  <conditionalFormatting sqref="E117">
    <cfRule type="duplicateValues" priority="153" dxfId="0">
      <formula>AND(COUNTIF($E$117:$E$117,E117)&gt;1,NOT(ISBLANK(E117)))</formula>
    </cfRule>
  </conditionalFormatting>
  <conditionalFormatting sqref="C128">
    <cfRule type="duplicateValues" priority="152" dxfId="0">
      <formula>AND(COUNTIF($C$128:$C$128,C128)&gt;1,NOT(ISBLANK(C128)))</formula>
    </cfRule>
  </conditionalFormatting>
  <conditionalFormatting sqref="D128">
    <cfRule type="duplicateValues" priority="151" dxfId="0">
      <formula>AND(COUNTIF($D$128:$D$128,D128)&gt;1,NOT(ISBLANK(D128)))</formula>
    </cfRule>
  </conditionalFormatting>
  <conditionalFormatting sqref="E128">
    <cfRule type="duplicateValues" priority="150" dxfId="0">
      <formula>AND(COUNTIF($E$128:$E$128,E128)&gt;1,NOT(ISBLANK(E128)))</formula>
    </cfRule>
  </conditionalFormatting>
  <conditionalFormatting sqref="C140">
    <cfRule type="duplicateValues" priority="149" dxfId="0">
      <formula>AND(COUNTIF($C$140:$C$140,C140)&gt;1,NOT(ISBLANK(C140)))</formula>
    </cfRule>
  </conditionalFormatting>
  <conditionalFormatting sqref="D140">
    <cfRule type="duplicateValues" priority="148" dxfId="0">
      <formula>AND(COUNTIF($D$140:$D$140,D140)&gt;1,NOT(ISBLANK(D140)))</formula>
    </cfRule>
  </conditionalFormatting>
  <conditionalFormatting sqref="E140">
    <cfRule type="duplicateValues" priority="147" dxfId="0">
      <formula>AND(COUNTIF($E$140:$E$140,E140)&gt;1,NOT(ISBLANK(E140)))</formula>
    </cfRule>
  </conditionalFormatting>
  <conditionalFormatting sqref="C152">
    <cfRule type="duplicateValues" priority="146" dxfId="0">
      <formula>AND(COUNTIF($C$152:$C$152,C152)&gt;1,NOT(ISBLANK(C152)))</formula>
    </cfRule>
  </conditionalFormatting>
  <conditionalFormatting sqref="D152">
    <cfRule type="duplicateValues" priority="144" dxfId="0">
      <formula>AND(COUNTIF($D$152:$D$152,D152)&gt;1,NOT(ISBLANK(D152)))</formula>
    </cfRule>
  </conditionalFormatting>
  <conditionalFormatting sqref="B145">
    <cfRule type="containsBlanks" priority="143" dxfId="10">
      <formula>LEN(TRIM(B145))=0</formula>
    </cfRule>
  </conditionalFormatting>
  <conditionalFormatting sqref="B872">
    <cfRule type="containsBlanks" priority="15" dxfId="10">
      <formula>LEN(TRIM(B872))=0</formula>
    </cfRule>
  </conditionalFormatting>
  <conditionalFormatting sqref="C199">
    <cfRule type="duplicateValues" priority="142" dxfId="0">
      <formula>AND(COUNTIF($C$199:$C$199,C199)&gt;1,NOT(ISBLANK(C199)))</formula>
    </cfRule>
  </conditionalFormatting>
  <conditionalFormatting sqref="D199">
    <cfRule type="duplicateValues" priority="141" dxfId="0">
      <formula>AND(COUNTIF($D$199:$D$199,D199)&gt;1,NOT(ISBLANK(D199)))</formula>
    </cfRule>
  </conditionalFormatting>
  <conditionalFormatting sqref="E199">
    <cfRule type="duplicateValues" priority="140" dxfId="0">
      <formula>AND(COUNTIF($E$199:$E$199,E199)&gt;1,NOT(ISBLANK(E199)))</formula>
    </cfRule>
  </conditionalFormatting>
  <conditionalFormatting sqref="C210">
    <cfRule type="duplicateValues" priority="139" dxfId="0">
      <formula>AND(COUNTIF($C$210:$C$210,C210)&gt;1,NOT(ISBLANK(C210)))</formula>
    </cfRule>
  </conditionalFormatting>
  <conditionalFormatting sqref="D210">
    <cfRule type="duplicateValues" priority="138" dxfId="0">
      <formula>AND(COUNTIF($D$210:$D$210,D210)&gt;1,NOT(ISBLANK(D210)))</formula>
    </cfRule>
  </conditionalFormatting>
  <conditionalFormatting sqref="E210">
    <cfRule type="duplicateValues" priority="137" dxfId="0">
      <formula>AND(COUNTIF($E$210:$E$210,E210)&gt;1,NOT(ISBLANK(E210)))</formula>
    </cfRule>
  </conditionalFormatting>
  <conditionalFormatting sqref="C221">
    <cfRule type="duplicateValues" priority="136" dxfId="0">
      <formula>AND(COUNTIF($C$221:$C$221,C221)&gt;1,NOT(ISBLANK(C221)))</formula>
    </cfRule>
  </conditionalFormatting>
  <conditionalFormatting sqref="D221">
    <cfRule type="duplicateValues" priority="135" dxfId="0">
      <formula>AND(COUNTIF($D$221:$D$221,D221)&gt;1,NOT(ISBLANK(D221)))</formula>
    </cfRule>
  </conditionalFormatting>
  <conditionalFormatting sqref="E221">
    <cfRule type="duplicateValues" priority="134" dxfId="0">
      <formula>AND(COUNTIF($E$221:$E$221,E221)&gt;1,NOT(ISBLANK(E221)))</formula>
    </cfRule>
  </conditionalFormatting>
  <conditionalFormatting sqref="C233">
    <cfRule type="duplicateValues" priority="133" dxfId="0">
      <formula>AND(COUNTIF($C$233:$C$233,C233)&gt;1,NOT(ISBLANK(C233)))</formula>
    </cfRule>
  </conditionalFormatting>
  <conditionalFormatting sqref="D233">
    <cfRule type="duplicateValues" priority="132" dxfId="0">
      <formula>AND(COUNTIF($D$233:$D$233,D233)&gt;1,NOT(ISBLANK(D233)))</formula>
    </cfRule>
  </conditionalFormatting>
  <conditionalFormatting sqref="E233">
    <cfRule type="duplicateValues" priority="131" dxfId="0">
      <formula>AND(COUNTIF($E$233:$E$233,E233)&gt;1,NOT(ISBLANK(E233)))</formula>
    </cfRule>
  </conditionalFormatting>
  <conditionalFormatting sqref="C245">
    <cfRule type="duplicateValues" priority="130" dxfId="0">
      <formula>AND(COUNTIF($C$245:$C$245,C245)&gt;1,NOT(ISBLANK(C245)))</formula>
    </cfRule>
  </conditionalFormatting>
  <conditionalFormatting sqref="D245">
    <cfRule type="duplicateValues" priority="128" dxfId="0">
      <formula>AND(COUNTIF($D$245:$D$245,D245)&gt;1,NOT(ISBLANK(D245)))</formula>
    </cfRule>
  </conditionalFormatting>
  <conditionalFormatting sqref="B238">
    <cfRule type="containsBlanks" priority="127" dxfId="10">
      <formula>LEN(TRIM(B238))=0</formula>
    </cfRule>
  </conditionalFormatting>
  <conditionalFormatting sqref="C292">
    <cfRule type="duplicateValues" priority="126" dxfId="0">
      <formula>AND(COUNTIF($C$292:$C$292,C292)&gt;1,NOT(ISBLANK(C292)))</formula>
    </cfRule>
  </conditionalFormatting>
  <conditionalFormatting sqref="D292">
    <cfRule type="duplicateValues" priority="125" dxfId="0">
      <formula>AND(COUNTIF($D$292:$D$292,D292)&gt;1,NOT(ISBLANK(D292)))</formula>
    </cfRule>
  </conditionalFormatting>
  <conditionalFormatting sqref="E292">
    <cfRule type="duplicateValues" priority="124" dxfId="0">
      <formula>AND(COUNTIF($E$292:$E$292,E292)&gt;1,NOT(ISBLANK(E292)))</formula>
    </cfRule>
  </conditionalFormatting>
  <conditionalFormatting sqref="C303">
    <cfRule type="duplicateValues" priority="123" dxfId="0">
      <formula>AND(COUNTIF($C$303:$C$303,C303)&gt;1,NOT(ISBLANK(C303)))</formula>
    </cfRule>
  </conditionalFormatting>
  <conditionalFormatting sqref="D303">
    <cfRule type="duplicateValues" priority="122" dxfId="0">
      <formula>AND(COUNTIF($D$303:$D$303,D303)&gt;1,NOT(ISBLANK(D303)))</formula>
    </cfRule>
  </conditionalFormatting>
  <conditionalFormatting sqref="E303">
    <cfRule type="duplicateValues" priority="121" dxfId="0">
      <formula>AND(COUNTIF($E$303:$E$303,E303)&gt;1,NOT(ISBLANK(E303)))</formula>
    </cfRule>
  </conditionalFormatting>
  <conditionalFormatting sqref="C314">
    <cfRule type="duplicateValues" priority="120" dxfId="0">
      <formula>AND(COUNTIF($C$314:$C$314,C314)&gt;1,NOT(ISBLANK(C314)))</formula>
    </cfRule>
  </conditionalFormatting>
  <conditionalFormatting sqref="D314">
    <cfRule type="duplicateValues" priority="119" dxfId="0">
      <formula>AND(COUNTIF($D$314:$D$314,D314)&gt;1,NOT(ISBLANK(D314)))</formula>
    </cfRule>
  </conditionalFormatting>
  <conditionalFormatting sqref="E314">
    <cfRule type="duplicateValues" priority="118" dxfId="0">
      <formula>AND(COUNTIF($E$314:$E$314,E314)&gt;1,NOT(ISBLANK(E314)))</formula>
    </cfRule>
  </conditionalFormatting>
  <conditionalFormatting sqref="C326">
    <cfRule type="duplicateValues" priority="117" dxfId="0">
      <formula>AND(COUNTIF($C$326:$C$326,C326)&gt;1,NOT(ISBLANK(C326)))</formula>
    </cfRule>
  </conditionalFormatting>
  <conditionalFormatting sqref="D326">
    <cfRule type="duplicateValues" priority="116" dxfId="0">
      <formula>AND(COUNTIF($D$326:$D$326,D326)&gt;1,NOT(ISBLANK(D326)))</formula>
    </cfRule>
  </conditionalFormatting>
  <conditionalFormatting sqref="E326">
    <cfRule type="duplicateValues" priority="115" dxfId="0">
      <formula>AND(COUNTIF($E$326:$E$326,E326)&gt;1,NOT(ISBLANK(E326)))</formula>
    </cfRule>
  </conditionalFormatting>
  <conditionalFormatting sqref="C338">
    <cfRule type="duplicateValues" priority="114" dxfId="0">
      <formula>AND(COUNTIF($C$338:$C$338,C338)&gt;1,NOT(ISBLANK(C338)))</formula>
    </cfRule>
  </conditionalFormatting>
  <conditionalFormatting sqref="D338">
    <cfRule type="duplicateValues" priority="112" dxfId="0">
      <formula>AND(COUNTIF($D$338:$D$338,D338)&gt;1,NOT(ISBLANK(D338)))</formula>
    </cfRule>
  </conditionalFormatting>
  <conditionalFormatting sqref="B331">
    <cfRule type="containsBlanks" priority="111" dxfId="10">
      <formula>LEN(TRIM(B331))=0</formula>
    </cfRule>
  </conditionalFormatting>
  <conditionalFormatting sqref="C384">
    <cfRule type="duplicateValues" priority="110" dxfId="0">
      <formula>AND(COUNTIF($C$384:$C$384,C384)&gt;1,NOT(ISBLANK(C384)))</formula>
    </cfRule>
  </conditionalFormatting>
  <conditionalFormatting sqref="D384">
    <cfRule type="duplicateValues" priority="109" dxfId="0">
      <formula>AND(COUNTIF($D$384:$D$384,D384)&gt;1,NOT(ISBLANK(D384)))</formula>
    </cfRule>
  </conditionalFormatting>
  <conditionalFormatting sqref="E384">
    <cfRule type="duplicateValues" priority="108" dxfId="0">
      <formula>AND(COUNTIF($E$384:$E$384,E384)&gt;1,NOT(ISBLANK(E384)))</formula>
    </cfRule>
  </conditionalFormatting>
  <conditionalFormatting sqref="C395">
    <cfRule type="duplicateValues" priority="107" dxfId="0">
      <formula>AND(COUNTIF($C$395:$C$395,C395)&gt;1,NOT(ISBLANK(C395)))</formula>
    </cfRule>
  </conditionalFormatting>
  <conditionalFormatting sqref="D395">
    <cfRule type="duplicateValues" priority="106" dxfId="0">
      <formula>AND(COUNTIF($D$395:$D$395,D395)&gt;1,NOT(ISBLANK(D395)))</formula>
    </cfRule>
  </conditionalFormatting>
  <conditionalFormatting sqref="E395">
    <cfRule type="duplicateValues" priority="105" dxfId="0">
      <formula>AND(COUNTIF($E$395:$E$395,E395)&gt;1,NOT(ISBLANK(E395)))</formula>
    </cfRule>
  </conditionalFormatting>
  <conditionalFormatting sqref="C406">
    <cfRule type="duplicateValues" priority="104" dxfId="0">
      <formula>AND(COUNTIF($C$406:$C$406,C406)&gt;1,NOT(ISBLANK(C406)))</formula>
    </cfRule>
  </conditionalFormatting>
  <conditionalFormatting sqref="D406">
    <cfRule type="duplicateValues" priority="103" dxfId="0">
      <formula>AND(COUNTIF($D$406:$D$406,D406)&gt;1,NOT(ISBLANK(D406)))</formula>
    </cfRule>
  </conditionalFormatting>
  <conditionalFormatting sqref="E406">
    <cfRule type="duplicateValues" priority="102" dxfId="0">
      <formula>AND(COUNTIF($E$406:$E$406,E406)&gt;1,NOT(ISBLANK(E406)))</formula>
    </cfRule>
  </conditionalFormatting>
  <conditionalFormatting sqref="C418">
    <cfRule type="duplicateValues" priority="101" dxfId="0">
      <formula>AND(COUNTIF($C$418:$C$418,C418)&gt;1,NOT(ISBLANK(C418)))</formula>
    </cfRule>
  </conditionalFormatting>
  <conditionalFormatting sqref="D418">
    <cfRule type="duplicateValues" priority="100" dxfId="0">
      <formula>AND(COUNTIF($D$418:$D$418,D418)&gt;1,NOT(ISBLANK(D418)))</formula>
    </cfRule>
  </conditionalFormatting>
  <conditionalFormatting sqref="E418">
    <cfRule type="duplicateValues" priority="99" dxfId="0">
      <formula>AND(COUNTIF($E$418:$E$418,E418)&gt;1,NOT(ISBLANK(E418)))</formula>
    </cfRule>
  </conditionalFormatting>
  <conditionalFormatting sqref="C430">
    <cfRule type="duplicateValues" priority="98" dxfId="0">
      <formula>AND(COUNTIF($C$430:$C$430,C430)&gt;1,NOT(ISBLANK(C430)))</formula>
    </cfRule>
  </conditionalFormatting>
  <conditionalFormatting sqref="D430">
    <cfRule type="duplicateValues" priority="96" dxfId="0">
      <formula>AND(COUNTIF($D$430:$D$430,D430)&gt;1,NOT(ISBLANK(D430)))</formula>
    </cfRule>
  </conditionalFormatting>
  <conditionalFormatting sqref="B423">
    <cfRule type="containsBlanks" priority="95" dxfId="10">
      <formula>LEN(TRIM(B423))=0</formula>
    </cfRule>
  </conditionalFormatting>
  <conditionalFormatting sqref="C476">
    <cfRule type="duplicateValues" priority="94" dxfId="0">
      <formula>AND(COUNTIF($C$476:$C$476,C476)&gt;1,NOT(ISBLANK(C476)))</formula>
    </cfRule>
  </conditionalFormatting>
  <conditionalFormatting sqref="D476">
    <cfRule type="duplicateValues" priority="93" dxfId="0">
      <formula>AND(COUNTIF($D$476:$D$476,D476)&gt;1,NOT(ISBLANK(D476)))</formula>
    </cfRule>
  </conditionalFormatting>
  <conditionalFormatting sqref="E476">
    <cfRule type="duplicateValues" priority="92" dxfId="0">
      <formula>AND(COUNTIF($E$476:$E$476,E476)&gt;1,NOT(ISBLANK(E476)))</formula>
    </cfRule>
  </conditionalFormatting>
  <conditionalFormatting sqref="C487">
    <cfRule type="duplicateValues" priority="91" dxfId="0">
      <formula>AND(COUNTIF($C$487:$C$487,C487)&gt;1,NOT(ISBLANK(C487)))</formula>
    </cfRule>
  </conditionalFormatting>
  <conditionalFormatting sqref="D487">
    <cfRule type="duplicateValues" priority="90" dxfId="0">
      <formula>AND(COUNTIF($D$487:$D$487,D487)&gt;1,NOT(ISBLANK(D487)))</formula>
    </cfRule>
  </conditionalFormatting>
  <conditionalFormatting sqref="E487">
    <cfRule type="duplicateValues" priority="89" dxfId="0">
      <formula>AND(COUNTIF($E$487:$E$487,E487)&gt;1,NOT(ISBLANK(E487)))</formula>
    </cfRule>
  </conditionalFormatting>
  <conditionalFormatting sqref="C498">
    <cfRule type="duplicateValues" priority="88" dxfId="0">
      <formula>AND(COUNTIF($C$498:$C$498,C498)&gt;1,NOT(ISBLANK(C498)))</formula>
    </cfRule>
  </conditionalFormatting>
  <conditionalFormatting sqref="D498">
    <cfRule type="duplicateValues" priority="87" dxfId="0">
      <formula>AND(COUNTIF($D$498:$D$498,D498)&gt;1,NOT(ISBLANK(D498)))</formula>
    </cfRule>
  </conditionalFormatting>
  <conditionalFormatting sqref="E498">
    <cfRule type="duplicateValues" priority="86" dxfId="0">
      <formula>AND(COUNTIF($E$498:$E$498,E498)&gt;1,NOT(ISBLANK(E498)))</formula>
    </cfRule>
  </conditionalFormatting>
  <conditionalFormatting sqref="C510">
    <cfRule type="duplicateValues" priority="85" dxfId="0">
      <formula>AND(COUNTIF($C$510:$C$510,C510)&gt;1,NOT(ISBLANK(C510)))</formula>
    </cfRule>
  </conditionalFormatting>
  <conditionalFormatting sqref="D510">
    <cfRule type="duplicateValues" priority="84" dxfId="0">
      <formula>AND(COUNTIF($D$510:$D$510,D510)&gt;1,NOT(ISBLANK(D510)))</formula>
    </cfRule>
  </conditionalFormatting>
  <conditionalFormatting sqref="E510">
    <cfRule type="duplicateValues" priority="83" dxfId="0">
      <formula>AND(COUNTIF($E$510:$E$510,E510)&gt;1,NOT(ISBLANK(E510)))</formula>
    </cfRule>
  </conditionalFormatting>
  <conditionalFormatting sqref="C522">
    <cfRule type="duplicateValues" priority="82" dxfId="0">
      <formula>AND(COUNTIF($C$522:$C$522,C522)&gt;1,NOT(ISBLANK(C522)))</formula>
    </cfRule>
  </conditionalFormatting>
  <conditionalFormatting sqref="D522">
    <cfRule type="duplicateValues" priority="80" dxfId="0">
      <formula>AND(COUNTIF($D$522:$D$522,D522)&gt;1,NOT(ISBLANK(D522)))</formula>
    </cfRule>
  </conditionalFormatting>
  <conditionalFormatting sqref="B515">
    <cfRule type="containsBlanks" priority="79" dxfId="10">
      <formula>LEN(TRIM(B515))=0</formula>
    </cfRule>
  </conditionalFormatting>
  <conditionalFormatting sqref="C568">
    <cfRule type="duplicateValues" priority="78" dxfId="0">
      <formula>AND(COUNTIF($C$568:$C$568,C568)&gt;1,NOT(ISBLANK(C568)))</formula>
    </cfRule>
  </conditionalFormatting>
  <conditionalFormatting sqref="D568">
    <cfRule type="duplicateValues" priority="77" dxfId="0">
      <formula>AND(COUNTIF($D$568:$D$568,D568)&gt;1,NOT(ISBLANK(D568)))</formula>
    </cfRule>
  </conditionalFormatting>
  <conditionalFormatting sqref="E568">
    <cfRule type="duplicateValues" priority="76" dxfId="0">
      <formula>AND(COUNTIF($E$568:$E$568,E568)&gt;1,NOT(ISBLANK(E568)))</formula>
    </cfRule>
  </conditionalFormatting>
  <conditionalFormatting sqref="C579">
    <cfRule type="duplicateValues" priority="75" dxfId="0">
      <formula>AND(COUNTIF($C$579:$C$579,C579)&gt;1,NOT(ISBLANK(C579)))</formula>
    </cfRule>
  </conditionalFormatting>
  <conditionalFormatting sqref="D579">
    <cfRule type="duplicateValues" priority="74" dxfId="0">
      <formula>AND(COUNTIF($D$579:$D$579,D579)&gt;1,NOT(ISBLANK(D579)))</formula>
    </cfRule>
  </conditionalFormatting>
  <conditionalFormatting sqref="E579">
    <cfRule type="duplicateValues" priority="73" dxfId="0">
      <formula>AND(COUNTIF($E$579:$E$579,E579)&gt;1,NOT(ISBLANK(E579)))</formula>
    </cfRule>
  </conditionalFormatting>
  <conditionalFormatting sqref="C590">
    <cfRule type="duplicateValues" priority="72" dxfId="0">
      <formula>AND(COUNTIF($C$590:$C$590,C590)&gt;1,NOT(ISBLANK(C590)))</formula>
    </cfRule>
  </conditionalFormatting>
  <conditionalFormatting sqref="D590">
    <cfRule type="duplicateValues" priority="71" dxfId="0">
      <formula>AND(COUNTIF($D$590:$D$590,D590)&gt;1,NOT(ISBLANK(D590)))</formula>
    </cfRule>
  </conditionalFormatting>
  <conditionalFormatting sqref="E590">
    <cfRule type="duplicateValues" priority="70" dxfId="0">
      <formula>AND(COUNTIF($E$590:$E$590,E590)&gt;1,NOT(ISBLANK(E590)))</formula>
    </cfRule>
  </conditionalFormatting>
  <conditionalFormatting sqref="C602">
    <cfRule type="duplicateValues" priority="69" dxfId="0">
      <formula>AND(COUNTIF($C$602:$C$602,C602)&gt;1,NOT(ISBLANK(C602)))</formula>
    </cfRule>
  </conditionalFormatting>
  <conditionalFormatting sqref="D602">
    <cfRule type="duplicateValues" priority="68" dxfId="0">
      <formula>AND(COUNTIF($D$602:$D$602,D602)&gt;1,NOT(ISBLANK(D602)))</formula>
    </cfRule>
  </conditionalFormatting>
  <conditionalFormatting sqref="E602">
    <cfRule type="duplicateValues" priority="67" dxfId="0">
      <formula>AND(COUNTIF($E$602:$E$602,E602)&gt;1,NOT(ISBLANK(E602)))</formula>
    </cfRule>
  </conditionalFormatting>
  <conditionalFormatting sqref="C614">
    <cfRule type="duplicateValues" priority="66" dxfId="0">
      <formula>AND(COUNTIF($C$614:$C$614,C614)&gt;1,NOT(ISBLANK(C614)))</formula>
    </cfRule>
  </conditionalFormatting>
  <conditionalFormatting sqref="D614">
    <cfRule type="duplicateValues" priority="64" dxfId="0">
      <formula>AND(COUNTIF($D$614:$D$614,D614)&gt;1,NOT(ISBLANK(D614)))</formula>
    </cfRule>
  </conditionalFormatting>
  <conditionalFormatting sqref="B607">
    <cfRule type="containsBlanks" priority="63" dxfId="10">
      <formula>LEN(TRIM(B607))=0</formula>
    </cfRule>
  </conditionalFormatting>
  <conditionalFormatting sqref="C660">
    <cfRule type="duplicateValues" priority="62" dxfId="0">
      <formula>AND(COUNTIF($C$660:$C$660,C660)&gt;1,NOT(ISBLANK(C660)))</formula>
    </cfRule>
  </conditionalFormatting>
  <conditionalFormatting sqref="D660">
    <cfRule type="duplicateValues" priority="61" dxfId="0">
      <formula>AND(COUNTIF($D$660:$D$660,D660)&gt;1,NOT(ISBLANK(D660)))</formula>
    </cfRule>
  </conditionalFormatting>
  <conditionalFormatting sqref="E660">
    <cfRule type="duplicateValues" priority="60" dxfId="0">
      <formula>AND(COUNTIF($E$660:$E$660,E660)&gt;1,NOT(ISBLANK(E660)))</formula>
    </cfRule>
  </conditionalFormatting>
  <conditionalFormatting sqref="C671">
    <cfRule type="duplicateValues" priority="59" dxfId="0">
      <formula>AND(COUNTIF($C$671:$C$671,C671)&gt;1,NOT(ISBLANK(C671)))</formula>
    </cfRule>
  </conditionalFormatting>
  <conditionalFormatting sqref="D671">
    <cfRule type="duplicateValues" priority="58" dxfId="0">
      <formula>AND(COUNTIF($D$671:$D$671,D671)&gt;1,NOT(ISBLANK(D671)))</formula>
    </cfRule>
  </conditionalFormatting>
  <conditionalFormatting sqref="E671">
    <cfRule type="duplicateValues" priority="57" dxfId="0">
      <formula>AND(COUNTIF($E$671:$E$671,E671)&gt;1,NOT(ISBLANK(E671)))</formula>
    </cfRule>
  </conditionalFormatting>
  <conditionalFormatting sqref="C682">
    <cfRule type="duplicateValues" priority="56" dxfId="0">
      <formula>AND(COUNTIF($C$682:$C$682,C682)&gt;1,NOT(ISBLANK(C682)))</formula>
    </cfRule>
  </conditionalFormatting>
  <conditionalFormatting sqref="D682">
    <cfRule type="duplicateValues" priority="55" dxfId="0">
      <formula>AND(COUNTIF($D$682:$D$682,D682)&gt;1,NOT(ISBLANK(D682)))</formula>
    </cfRule>
  </conditionalFormatting>
  <conditionalFormatting sqref="E682">
    <cfRule type="duplicateValues" priority="54" dxfId="0">
      <formula>AND(COUNTIF($E$682:$E$682,E682)&gt;1,NOT(ISBLANK(E682)))</formula>
    </cfRule>
  </conditionalFormatting>
  <conditionalFormatting sqref="C694">
    <cfRule type="duplicateValues" priority="53" dxfId="0">
      <formula>AND(COUNTIF($C$694:$C$694,C694)&gt;1,NOT(ISBLANK(C694)))</formula>
    </cfRule>
  </conditionalFormatting>
  <conditionalFormatting sqref="D694">
    <cfRule type="duplicateValues" priority="52" dxfId="0">
      <formula>AND(COUNTIF($D$694:$D$694,D694)&gt;1,NOT(ISBLANK(D694)))</formula>
    </cfRule>
  </conditionalFormatting>
  <conditionalFormatting sqref="E694">
    <cfRule type="duplicateValues" priority="51" dxfId="0">
      <formula>AND(COUNTIF($E$694:$E$694,E694)&gt;1,NOT(ISBLANK(E694)))</formula>
    </cfRule>
  </conditionalFormatting>
  <conditionalFormatting sqref="C706">
    <cfRule type="duplicateValues" priority="50" dxfId="0">
      <formula>AND(COUNTIF($C$706:$C$706,C706)&gt;1,NOT(ISBLANK(C706)))</formula>
    </cfRule>
  </conditionalFormatting>
  <conditionalFormatting sqref="D706">
    <cfRule type="duplicateValues" priority="48" dxfId="0">
      <formula>AND(COUNTIF($D$706:$D$706,D706)&gt;1,NOT(ISBLANK(D706)))</formula>
    </cfRule>
  </conditionalFormatting>
  <conditionalFormatting sqref="B699">
    <cfRule type="containsBlanks" priority="47" dxfId="10">
      <formula>LEN(TRIM(B699))=0</formula>
    </cfRule>
  </conditionalFormatting>
  <conditionalFormatting sqref="C752">
    <cfRule type="duplicateValues" priority="46" dxfId="0">
      <formula>AND(COUNTIF($C$752:$C$752,C752)&gt;1,NOT(ISBLANK(C752)))</formula>
    </cfRule>
  </conditionalFormatting>
  <conditionalFormatting sqref="D752">
    <cfRule type="duplicateValues" priority="45" dxfId="0">
      <formula>AND(COUNTIF($D$752:$D$752,D752)&gt;1,NOT(ISBLANK(D752)))</formula>
    </cfRule>
  </conditionalFormatting>
  <conditionalFormatting sqref="E752">
    <cfRule type="duplicateValues" priority="44" dxfId="0">
      <formula>AND(COUNTIF($E$752:$E$752,E752)&gt;1,NOT(ISBLANK(E752)))</formula>
    </cfRule>
  </conditionalFormatting>
  <conditionalFormatting sqref="C763">
    <cfRule type="duplicateValues" priority="43" dxfId="0">
      <formula>AND(COUNTIF($C$763:$C$763,C763)&gt;1,NOT(ISBLANK(C763)))</formula>
    </cfRule>
  </conditionalFormatting>
  <conditionalFormatting sqref="D763">
    <cfRule type="duplicateValues" priority="42" dxfId="0">
      <formula>AND(COUNTIF($D$763:$D$763,D763)&gt;1,NOT(ISBLANK(D763)))</formula>
    </cfRule>
  </conditionalFormatting>
  <conditionalFormatting sqref="E763">
    <cfRule type="duplicateValues" priority="41" dxfId="0">
      <formula>AND(COUNTIF($E$763:$E$763,E763)&gt;1,NOT(ISBLANK(E763)))</formula>
    </cfRule>
  </conditionalFormatting>
  <conditionalFormatting sqref="C774">
    <cfRule type="duplicateValues" priority="40" dxfId="0">
      <formula>AND(COUNTIF($C$774:$C$774,C774)&gt;1,NOT(ISBLANK(C774)))</formula>
    </cfRule>
  </conditionalFormatting>
  <conditionalFormatting sqref="D774">
    <cfRule type="duplicateValues" priority="39" dxfId="0">
      <formula>AND(COUNTIF($D$774:$D$774,D774)&gt;1,NOT(ISBLANK(D774)))</formula>
    </cfRule>
  </conditionalFormatting>
  <conditionalFormatting sqref="E774">
    <cfRule type="duplicateValues" priority="38" dxfId="0">
      <formula>AND(COUNTIF($E$774:$E$774,E774)&gt;1,NOT(ISBLANK(E774)))</formula>
    </cfRule>
  </conditionalFormatting>
  <conditionalFormatting sqref="C786">
    <cfRule type="duplicateValues" priority="37" dxfId="0">
      <formula>AND(COUNTIF($C$786:$C$786,C786)&gt;1,NOT(ISBLANK(C786)))</formula>
    </cfRule>
  </conditionalFormatting>
  <conditionalFormatting sqref="D786">
    <cfRule type="duplicateValues" priority="36" dxfId="0">
      <formula>AND(COUNTIF($D$786:$D$786,D786)&gt;1,NOT(ISBLANK(D786)))</formula>
    </cfRule>
  </conditionalFormatting>
  <conditionalFormatting sqref="E786">
    <cfRule type="duplicateValues" priority="35" dxfId="0">
      <formula>AND(COUNTIF($E$786:$E$786,E786)&gt;1,NOT(ISBLANK(E786)))</formula>
    </cfRule>
  </conditionalFormatting>
  <conditionalFormatting sqref="C798">
    <cfRule type="duplicateValues" priority="34" dxfId="0">
      <formula>AND(COUNTIF($C$798:$C$798,C798)&gt;1,NOT(ISBLANK(C798)))</formula>
    </cfRule>
  </conditionalFormatting>
  <conditionalFormatting sqref="D798">
    <cfRule type="duplicateValues" priority="32" dxfId="0">
      <formula>AND(COUNTIF($D$798:$D$798,D798)&gt;1,NOT(ISBLANK(D798)))</formula>
    </cfRule>
  </conditionalFormatting>
  <conditionalFormatting sqref="B791">
    <cfRule type="containsBlanks" priority="31" dxfId="10">
      <formula>LEN(TRIM(B791))=0</formula>
    </cfRule>
  </conditionalFormatting>
  <conditionalFormatting sqref="C844">
    <cfRule type="duplicateValues" priority="30" dxfId="0">
      <formula>AND(COUNTIF($C$844:$C$844,C844)&gt;1,NOT(ISBLANK(C844)))</formula>
    </cfRule>
  </conditionalFormatting>
  <conditionalFormatting sqref="D844">
    <cfRule type="duplicateValues" priority="29" dxfId="0">
      <formula>AND(COUNTIF($D$844:$D$844,D844)&gt;1,NOT(ISBLANK(D844)))</formula>
    </cfRule>
  </conditionalFormatting>
  <conditionalFormatting sqref="E844">
    <cfRule type="duplicateValues" priority="28" dxfId="0">
      <formula>AND(COUNTIF($E$844:$E$844,E844)&gt;1,NOT(ISBLANK(E844)))</formula>
    </cfRule>
  </conditionalFormatting>
  <conditionalFormatting sqref="C855">
    <cfRule type="duplicateValues" priority="24" dxfId="0">
      <formula>AND(COUNTIF($C$855:$C$855,C855)&gt;1,NOT(ISBLANK(C855)))</formula>
    </cfRule>
  </conditionalFormatting>
  <conditionalFormatting sqref="D855">
    <cfRule type="duplicateValues" priority="23" dxfId="0">
      <formula>AND(COUNTIF($D$855:$D$855,D855)&gt;1,NOT(ISBLANK(D855)))</formula>
    </cfRule>
  </conditionalFormatting>
  <conditionalFormatting sqref="E855">
    <cfRule type="duplicateValues" priority="22" dxfId="0">
      <formula>AND(COUNTIF($E$855:$E$855,E855)&gt;1,NOT(ISBLANK(E855)))</formula>
    </cfRule>
  </conditionalFormatting>
  <conditionalFormatting sqref="C867">
    <cfRule type="duplicateValues" priority="21" dxfId="0">
      <formula>AND(COUNTIF($C$867:$C$867,C867)&gt;1,NOT(ISBLANK(C867)))</formula>
    </cfRule>
  </conditionalFormatting>
  <conditionalFormatting sqref="D867">
    <cfRule type="duplicateValues" priority="19" dxfId="0">
      <formula>AND(COUNTIF($D$867:$D$867,D867)&gt;1,NOT(ISBLANK(D867)))</formula>
    </cfRule>
  </conditionalFormatting>
  <conditionalFormatting sqref="C879">
    <cfRule type="duplicateValues" priority="18" dxfId="0">
      <formula>AND(COUNTIF($C$879:$C$879,C879)&gt;1,NOT(ISBLANK(C879)))</formula>
    </cfRule>
  </conditionalFormatting>
  <conditionalFormatting sqref="D879">
    <cfRule type="duplicateValues" priority="16" dxfId="0">
      <formula>AND(COUNTIF($D$879:$D$879,D879)&gt;1,NOT(ISBLANK(D879)))</formula>
    </cfRule>
  </conditionalFormatting>
  <conditionalFormatting sqref="B953">
    <cfRule type="containsBlanks" priority="1" dxfId="10">
      <formula>LEN(TRIM(B953))=0</formula>
    </cfRule>
  </conditionalFormatting>
  <conditionalFormatting sqref="C925">
    <cfRule type="duplicateValues" priority="11" dxfId="0">
      <formula>AND(COUNTIF($C$925:$C$925,C925)&gt;1,NOT(ISBLANK(C925)))</formula>
    </cfRule>
  </conditionalFormatting>
  <conditionalFormatting sqref="D925">
    <cfRule type="duplicateValues" priority="10" dxfId="0">
      <formula>AND(COUNTIF($D$925:$D$925,D925)&gt;1,NOT(ISBLANK(D925)))</formula>
    </cfRule>
  </conditionalFormatting>
  <conditionalFormatting sqref="E925">
    <cfRule type="duplicateValues" priority="9" dxfId="0">
      <formula>AND(COUNTIF($E$925:$E$925,E925)&gt;1,NOT(ISBLANK(E925)))</formula>
    </cfRule>
  </conditionalFormatting>
  <conditionalFormatting sqref="C936">
    <cfRule type="duplicateValues" priority="8" dxfId="0">
      <formula>AND(COUNTIF($C$936:$C$936,C936)&gt;1,NOT(ISBLANK(C936)))</formula>
    </cfRule>
  </conditionalFormatting>
  <conditionalFormatting sqref="D936">
    <cfRule type="duplicateValues" priority="7" dxfId="0">
      <formula>AND(COUNTIF($D$936:$D$936,D936)&gt;1,NOT(ISBLANK(D936)))</formula>
    </cfRule>
  </conditionalFormatting>
  <conditionalFormatting sqref="E936">
    <cfRule type="duplicateValues" priority="6" dxfId="0">
      <formula>AND(COUNTIF($E$936:$E$936,E936)&gt;1,NOT(ISBLANK(E936)))</formula>
    </cfRule>
  </conditionalFormatting>
  <conditionalFormatting sqref="C948">
    <cfRule type="duplicateValues" priority="5" dxfId="0">
      <formula>AND(COUNTIF($C$948:$C$948,C948)&gt;1,NOT(ISBLANK(C948)))</formula>
    </cfRule>
  </conditionalFormatting>
  <conditionalFormatting sqref="D948">
    <cfRule type="duplicateValues" priority="4" dxfId="0">
      <formula>AND(COUNTIF($D$948:$D$948,D948)&gt;1,NOT(ISBLANK(D948)))</formula>
    </cfRule>
  </conditionalFormatting>
  <conditionalFormatting sqref="C960">
    <cfRule type="duplicateValues" priority="3" dxfId="0">
      <formula>AND(COUNTIF($C$960:$C$960,C960)&gt;1,NOT(ISBLANK(C960)))</formula>
    </cfRule>
  </conditionalFormatting>
  <conditionalFormatting sqref="D960">
    <cfRule type="duplicateValues" priority="2" dxfId="0">
      <formula>AND(COUNTIF($D$960:$D$960,D960)&gt;1,NOT(ISBLANK(D960)))</formula>
    </cfRule>
  </conditionalFormatting>
  <dataValidations count="1">
    <dataValidation type="list" allowBlank="1" showInputMessage="1" showErrorMessage="1" sqref="B53 B872 B791 B699 B607 B515 B423 B331 B238 B145 B953">
      <formula1>$B$54:$B$59</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78"/>
  <sheetViews>
    <sheetView workbookViewId="0" topLeftCell="A1">
      <selection activeCell="B3" sqref="B3"/>
    </sheetView>
  </sheetViews>
  <sheetFormatPr defaultColWidth="9.140625" defaultRowHeight="15"/>
  <cols>
    <col min="1" max="1" width="31.57421875" style="19" bestFit="1" customWidth="1"/>
    <col min="2" max="2" width="27.140625" style="19" bestFit="1" customWidth="1"/>
    <col min="3" max="3" width="76.28125" style="19" customWidth="1"/>
    <col min="4" max="4" width="31.7109375" style="19" customWidth="1"/>
    <col min="5" max="9" width="9.140625" style="19" customWidth="1"/>
    <col min="10" max="10" width="17.8515625" style="19" hidden="1" customWidth="1"/>
    <col min="11" max="22" width="9.140625" style="19" customWidth="1"/>
    <col min="23" max="29" width="9.140625" style="19" hidden="1" customWidth="1"/>
    <col min="30" max="30" width="16.28125" style="19" hidden="1" customWidth="1"/>
    <col min="31" max="31" width="21.28125" style="19" bestFit="1" customWidth="1"/>
    <col min="32" max="32" width="14.7109375" style="19" bestFit="1" customWidth="1"/>
    <col min="33" max="33" width="11.8515625" style="19" bestFit="1" customWidth="1"/>
    <col min="34" max="34" width="16.28125" style="19" bestFit="1" customWidth="1"/>
    <col min="35" max="35" width="23.57421875" style="19" bestFit="1" customWidth="1"/>
    <col min="36" max="16384" width="9.140625" style="19" customWidth="1"/>
  </cols>
  <sheetData>
    <row r="1" spans="5:31" ht="15" thickBot="1">
      <c r="E1" s="80"/>
      <c r="AB1" s="19" t="s">
        <v>106</v>
      </c>
      <c r="AD1" s="19" t="s">
        <v>115</v>
      </c>
      <c r="AE1" s="24"/>
    </row>
    <row r="2" spans="3:30" ht="24.75">
      <c r="C2" s="81"/>
      <c r="E2" s="105"/>
      <c r="J2" s="19" t="s">
        <v>15</v>
      </c>
      <c r="AB2" s="19" t="s">
        <v>107</v>
      </c>
      <c r="AD2" s="19" t="s">
        <v>116</v>
      </c>
    </row>
    <row r="3" spans="3:30" ht="24.75">
      <c r="C3" s="81" t="s">
        <v>219</v>
      </c>
      <c r="E3" s="106"/>
      <c r="J3" s="19" t="s">
        <v>16</v>
      </c>
      <c r="W3" s="19" t="s">
        <v>100</v>
      </c>
      <c r="AB3" s="19" t="s">
        <v>108</v>
      </c>
      <c r="AD3" s="19" t="s">
        <v>195</v>
      </c>
    </row>
    <row r="4" spans="3:30" ht="25.5" thickBot="1">
      <c r="C4" s="81"/>
      <c r="E4" s="106"/>
      <c r="J4" s="19" t="s">
        <v>17</v>
      </c>
      <c r="W4" s="19" t="s">
        <v>101</v>
      </c>
      <c r="AB4" s="19" t="s">
        <v>109</v>
      </c>
      <c r="AD4" s="19" t="s">
        <v>196</v>
      </c>
    </row>
    <row r="5" spans="2:30" ht="18">
      <c r="B5" s="86"/>
      <c r="C5" s="87" t="s">
        <v>208</v>
      </c>
      <c r="D5" s="88"/>
      <c r="E5" s="106"/>
      <c r="J5" s="19" t="s">
        <v>18</v>
      </c>
      <c r="W5" s="19" t="s">
        <v>102</v>
      </c>
      <c r="AB5" s="19" t="s">
        <v>110</v>
      </c>
      <c r="AD5" s="19" t="s">
        <v>197</v>
      </c>
    </row>
    <row r="6" spans="2:30" ht="14.25">
      <c r="B6" s="89"/>
      <c r="C6" s="40"/>
      <c r="D6" s="90"/>
      <c r="E6" s="106"/>
      <c r="W6" s="19" t="s">
        <v>103</v>
      </c>
      <c r="AB6" s="19" t="s">
        <v>111</v>
      </c>
      <c r="AD6" s="19" t="s">
        <v>198</v>
      </c>
    </row>
    <row r="7" spans="2:30" ht="14.25">
      <c r="B7" s="89" t="s">
        <v>7</v>
      </c>
      <c r="C7" s="40"/>
      <c r="D7" s="90"/>
      <c r="E7" s="106"/>
      <c r="J7" s="19" t="s">
        <v>14</v>
      </c>
      <c r="W7" s="19" t="s">
        <v>104</v>
      </c>
      <c r="AB7" s="19" t="s">
        <v>112</v>
      </c>
      <c r="AD7" s="19" t="s">
        <v>199</v>
      </c>
    </row>
    <row r="8" spans="2:30" ht="14.25">
      <c r="B8" s="89" t="s">
        <v>105</v>
      </c>
      <c r="C8" s="40"/>
      <c r="D8" s="91" t="str">
        <f>IF(C8=W6,W10,IF(C8=W7,W10,IF(C8=W8,W10,"Niet van toepassing")))</f>
        <v>Niet van toepassing</v>
      </c>
      <c r="E8" s="106"/>
      <c r="J8" s="19" t="s">
        <v>19</v>
      </c>
      <c r="W8" s="19" t="s">
        <v>99</v>
      </c>
      <c r="AB8" s="19" t="s">
        <v>113</v>
      </c>
      <c r="AD8" s="19" t="s">
        <v>200</v>
      </c>
    </row>
    <row r="9" spans="2:30" ht="15" thickBot="1">
      <c r="B9" s="92" t="s">
        <v>97</v>
      </c>
      <c r="C9" s="93"/>
      <c r="D9" s="94"/>
      <c r="E9" s="106"/>
      <c r="J9" s="19" t="s">
        <v>20</v>
      </c>
      <c r="AD9" s="19" t="s">
        <v>201</v>
      </c>
    </row>
    <row r="10" spans="2:30" ht="15" thickBot="1">
      <c r="B10" s="24"/>
      <c r="E10" s="107"/>
      <c r="J10" s="19" t="s">
        <v>21</v>
      </c>
      <c r="W10" s="19" t="s">
        <v>114</v>
      </c>
      <c r="AD10" s="19" t="s">
        <v>202</v>
      </c>
    </row>
    <row r="11" spans="5:30" ht="15" thickBot="1">
      <c r="E11" s="82"/>
      <c r="AD11" s="19" t="s">
        <v>117</v>
      </c>
    </row>
    <row r="12" spans="2:30" ht="36">
      <c r="B12" s="95"/>
      <c r="C12" s="96" t="s">
        <v>212</v>
      </c>
      <c r="H12" s="21"/>
      <c r="L12" s="21"/>
      <c r="AD12" s="19" t="s">
        <v>118</v>
      </c>
    </row>
    <row r="13" spans="2:30" ht="15" customHeight="1">
      <c r="B13" s="97" t="s">
        <v>185</v>
      </c>
      <c r="C13" s="98"/>
      <c r="H13" s="21"/>
      <c r="L13" s="21"/>
      <c r="AD13" s="19" t="s">
        <v>119</v>
      </c>
    </row>
    <row r="14" spans="2:30" ht="15" customHeight="1">
      <c r="B14" s="97" t="s">
        <v>12</v>
      </c>
      <c r="C14" s="99"/>
      <c r="H14" s="21"/>
      <c r="L14" s="21"/>
      <c r="AD14" s="19" t="s">
        <v>120</v>
      </c>
    </row>
    <row r="15" spans="2:30" ht="15" customHeight="1">
      <c r="B15" s="89" t="s">
        <v>10</v>
      </c>
      <c r="C15" s="100"/>
      <c r="J15" s="19">
        <f>C15</f>
        <v>0</v>
      </c>
      <c r="AD15" s="19" t="s">
        <v>121</v>
      </c>
    </row>
    <row r="16" spans="2:30" ht="15" customHeight="1" thickBot="1">
      <c r="B16" s="92" t="s">
        <v>13</v>
      </c>
      <c r="C16" s="101"/>
      <c r="J16" s="19">
        <f>C16</f>
        <v>0</v>
      </c>
      <c r="AD16" s="19" t="s">
        <v>122</v>
      </c>
    </row>
    <row r="17" spans="2:30" ht="15" thickBot="1">
      <c r="B17" s="83"/>
      <c r="C17" s="84"/>
      <c r="AD17" s="19" t="s">
        <v>123</v>
      </c>
    </row>
    <row r="18" spans="2:30" ht="36">
      <c r="B18" s="95"/>
      <c r="C18" s="96" t="s">
        <v>213</v>
      </c>
      <c r="AD18" s="19" t="s">
        <v>124</v>
      </c>
    </row>
    <row r="19" spans="2:30" ht="15">
      <c r="B19" s="97" t="s">
        <v>185</v>
      </c>
      <c r="C19" s="98">
        <f>C13</f>
        <v>0</v>
      </c>
      <c r="AD19" s="19" t="s">
        <v>125</v>
      </c>
    </row>
    <row r="20" spans="2:30" ht="15">
      <c r="B20" s="97" t="s">
        <v>12</v>
      </c>
      <c r="C20" s="99"/>
      <c r="D20" s="83"/>
      <c r="AD20" s="19" t="s">
        <v>126</v>
      </c>
    </row>
    <row r="21" spans="2:30" ht="15">
      <c r="B21" s="89" t="s">
        <v>10</v>
      </c>
      <c r="C21" s="100"/>
      <c r="D21" s="28"/>
      <c r="AD21" s="19" t="s">
        <v>127</v>
      </c>
    </row>
    <row r="22" spans="2:30" ht="15" thickBot="1">
      <c r="B22" s="92" t="s">
        <v>13</v>
      </c>
      <c r="C22" s="101"/>
      <c r="J22" s="19">
        <f>C21</f>
        <v>0</v>
      </c>
      <c r="AD22" s="19" t="s">
        <v>128</v>
      </c>
    </row>
    <row r="23" spans="2:30" ht="15" thickBot="1">
      <c r="B23" s="85"/>
      <c r="C23" s="82"/>
      <c r="J23" s="19">
        <f>C22</f>
        <v>0</v>
      </c>
      <c r="AD23" s="19" t="s">
        <v>129</v>
      </c>
    </row>
    <row r="24" spans="2:30" ht="36">
      <c r="B24" s="95"/>
      <c r="C24" s="96" t="s">
        <v>214</v>
      </c>
      <c r="AD24" s="19" t="s">
        <v>130</v>
      </c>
    </row>
    <row r="25" spans="2:30" ht="15">
      <c r="B25" s="97" t="s">
        <v>185</v>
      </c>
      <c r="C25" s="98">
        <f>C13</f>
        <v>0</v>
      </c>
      <c r="AD25" s="19" t="s">
        <v>131</v>
      </c>
    </row>
    <row r="26" spans="2:30" ht="15">
      <c r="B26" s="97" t="s">
        <v>12</v>
      </c>
      <c r="C26" s="99"/>
      <c r="AD26" s="19" t="s">
        <v>132</v>
      </c>
    </row>
    <row r="27" spans="2:30" ht="15">
      <c r="B27" s="89" t="s">
        <v>10</v>
      </c>
      <c r="C27" s="100"/>
      <c r="AD27" s="19" t="s">
        <v>133</v>
      </c>
    </row>
    <row r="28" spans="2:30" ht="15" thickBot="1">
      <c r="B28" s="92" t="s">
        <v>13</v>
      </c>
      <c r="C28" s="101"/>
      <c r="J28" s="19">
        <f>C27</f>
        <v>0</v>
      </c>
      <c r="AD28" s="19" t="s">
        <v>134</v>
      </c>
    </row>
    <row r="29" spans="2:30" ht="15" thickBot="1">
      <c r="B29" s="85"/>
      <c r="C29" s="40"/>
      <c r="J29" s="19">
        <f>C28</f>
        <v>0</v>
      </c>
      <c r="AD29" s="19" t="s">
        <v>135</v>
      </c>
    </row>
    <row r="30" spans="2:30" ht="36">
      <c r="B30" s="95"/>
      <c r="C30" s="96" t="s">
        <v>216</v>
      </c>
      <c r="AD30" s="19" t="s">
        <v>136</v>
      </c>
    </row>
    <row r="31" spans="2:30" ht="15">
      <c r="B31" s="97" t="s">
        <v>185</v>
      </c>
      <c r="C31" s="98"/>
      <c r="AD31" s="19" t="s">
        <v>137</v>
      </c>
    </row>
    <row r="32" spans="2:30" ht="15">
      <c r="B32" s="97" t="s">
        <v>12</v>
      </c>
      <c r="C32" s="99"/>
      <c r="AD32" s="19" t="s">
        <v>138</v>
      </c>
    </row>
    <row r="33" spans="2:30" ht="15">
      <c r="B33" s="89" t="s">
        <v>10</v>
      </c>
      <c r="C33" s="100"/>
      <c r="AD33" s="19" t="s">
        <v>139</v>
      </c>
    </row>
    <row r="34" spans="2:30" ht="15" thickBot="1">
      <c r="B34" s="92" t="s">
        <v>13</v>
      </c>
      <c r="C34" s="101"/>
      <c r="J34" s="19">
        <f>C33</f>
        <v>0</v>
      </c>
      <c r="AD34" s="19" t="s">
        <v>140</v>
      </c>
    </row>
    <row r="35" spans="10:30" ht="15" thickBot="1">
      <c r="J35" s="19">
        <f>C34</f>
        <v>0</v>
      </c>
      <c r="AD35" s="19" t="s">
        <v>141</v>
      </c>
    </row>
    <row r="36" spans="2:30" ht="36">
      <c r="B36" s="95"/>
      <c r="C36" s="96" t="s">
        <v>217</v>
      </c>
      <c r="AD36" s="19" t="s">
        <v>142</v>
      </c>
    </row>
    <row r="37" spans="2:30" ht="15">
      <c r="B37" s="97" t="s">
        <v>185</v>
      </c>
      <c r="C37" s="98">
        <f>C31</f>
        <v>0</v>
      </c>
      <c r="AD37" s="19" t="s">
        <v>143</v>
      </c>
    </row>
    <row r="38" spans="2:30" ht="15">
      <c r="B38" s="97" t="s">
        <v>12</v>
      </c>
      <c r="C38" s="99"/>
      <c r="AD38" s="19" t="s">
        <v>144</v>
      </c>
    </row>
    <row r="39" spans="2:30" ht="15">
      <c r="B39" s="89" t="s">
        <v>10</v>
      </c>
      <c r="C39" s="100"/>
      <c r="J39" s="19">
        <f>C39</f>
        <v>0</v>
      </c>
      <c r="AD39" s="19" t="s">
        <v>145</v>
      </c>
    </row>
    <row r="40" spans="2:30" ht="15" thickBot="1">
      <c r="B40" s="92" t="s">
        <v>13</v>
      </c>
      <c r="C40" s="101"/>
      <c r="J40" s="19">
        <f>C40</f>
        <v>0</v>
      </c>
      <c r="AD40" s="19" t="s">
        <v>146</v>
      </c>
    </row>
    <row r="41" ht="15" thickBot="1">
      <c r="AD41" s="19" t="s">
        <v>147</v>
      </c>
    </row>
    <row r="42" spans="2:30" ht="36">
      <c r="B42" s="95"/>
      <c r="C42" s="96" t="s">
        <v>218</v>
      </c>
      <c r="AD42" s="19" t="s">
        <v>148</v>
      </c>
    </row>
    <row r="43" spans="2:30" ht="15">
      <c r="B43" s="97" t="s">
        <v>185</v>
      </c>
      <c r="C43" s="98">
        <f>C31</f>
        <v>0</v>
      </c>
      <c r="AD43" s="19" t="s">
        <v>149</v>
      </c>
    </row>
    <row r="44" spans="2:30" ht="15">
      <c r="B44" s="97" t="s">
        <v>12</v>
      </c>
      <c r="C44" s="99"/>
      <c r="AD44" s="19" t="s">
        <v>150</v>
      </c>
    </row>
    <row r="45" spans="2:30" ht="15">
      <c r="B45" s="89" t="s">
        <v>10</v>
      </c>
      <c r="C45" s="100"/>
      <c r="J45" s="19">
        <f>C45</f>
        <v>0</v>
      </c>
      <c r="AD45" s="19" t="s">
        <v>151</v>
      </c>
    </row>
    <row r="46" spans="2:30" ht="15" thickBot="1">
      <c r="B46" s="92" t="s">
        <v>13</v>
      </c>
      <c r="C46" s="101"/>
      <c r="J46" s="19">
        <f>C46</f>
        <v>0</v>
      </c>
      <c r="AD46" s="19" t="s">
        <v>152</v>
      </c>
    </row>
    <row r="47" ht="15">
      <c r="AD47" s="19" t="s">
        <v>153</v>
      </c>
    </row>
    <row r="48" ht="15">
      <c r="AD48" s="19" t="s">
        <v>154</v>
      </c>
    </row>
    <row r="49" ht="15">
      <c r="AD49" s="19" t="s">
        <v>155</v>
      </c>
    </row>
    <row r="50" ht="15">
      <c r="AD50" s="19" t="s">
        <v>156</v>
      </c>
    </row>
    <row r="51" ht="15">
      <c r="AD51" s="19" t="s">
        <v>157</v>
      </c>
    </row>
    <row r="52" ht="15">
      <c r="AD52" s="19" t="s">
        <v>158</v>
      </c>
    </row>
    <row r="53" ht="15">
      <c r="AD53" s="19" t="s">
        <v>159</v>
      </c>
    </row>
    <row r="54" ht="15">
      <c r="AD54" s="19" t="s">
        <v>160</v>
      </c>
    </row>
    <row r="55" ht="15">
      <c r="AD55" s="19" t="s">
        <v>161</v>
      </c>
    </row>
    <row r="56" ht="15">
      <c r="AD56" s="19" t="s">
        <v>162</v>
      </c>
    </row>
    <row r="57" ht="15">
      <c r="AD57" s="19" t="s">
        <v>163</v>
      </c>
    </row>
    <row r="58" ht="15">
      <c r="AD58" s="19" t="s">
        <v>164</v>
      </c>
    </row>
    <row r="59" ht="15">
      <c r="AD59" s="19" t="s">
        <v>165</v>
      </c>
    </row>
    <row r="60" ht="15">
      <c r="AD60" s="19" t="s">
        <v>166</v>
      </c>
    </row>
    <row r="61" ht="15">
      <c r="AD61" s="19" t="s">
        <v>167</v>
      </c>
    </row>
    <row r="62" ht="15">
      <c r="AD62" s="19" t="s">
        <v>168</v>
      </c>
    </row>
    <row r="63" ht="15">
      <c r="AD63" s="19" t="s">
        <v>169</v>
      </c>
    </row>
    <row r="64" ht="15">
      <c r="AD64" s="19" t="s">
        <v>170</v>
      </c>
    </row>
    <row r="65" ht="15">
      <c r="AD65" s="19" t="s">
        <v>171</v>
      </c>
    </row>
    <row r="66" ht="15">
      <c r="AD66" s="19" t="s">
        <v>172</v>
      </c>
    </row>
    <row r="67" ht="15">
      <c r="AD67" s="19" t="s">
        <v>173</v>
      </c>
    </row>
    <row r="68" ht="15">
      <c r="AD68" s="19" t="s">
        <v>174</v>
      </c>
    </row>
    <row r="69" ht="15">
      <c r="AD69" s="19" t="s">
        <v>175</v>
      </c>
    </row>
    <row r="70" ht="15">
      <c r="AD70" s="19" t="s">
        <v>176</v>
      </c>
    </row>
    <row r="71" ht="15">
      <c r="AD71" s="19" t="s">
        <v>177</v>
      </c>
    </row>
    <row r="72" ht="15">
      <c r="AD72" s="19" t="s">
        <v>178</v>
      </c>
    </row>
    <row r="73" ht="15">
      <c r="AD73" s="19" t="s">
        <v>179</v>
      </c>
    </row>
    <row r="74" ht="15">
      <c r="AD74" s="19" t="s">
        <v>180</v>
      </c>
    </row>
    <row r="75" ht="15">
      <c r="AD75" s="19" t="s">
        <v>181</v>
      </c>
    </row>
    <row r="76" ht="15">
      <c r="AD76" s="19" t="s">
        <v>182</v>
      </c>
    </row>
    <row r="77" ht="15">
      <c r="AD77" s="19" t="s">
        <v>183</v>
      </c>
    </row>
    <row r="78" ht="15">
      <c r="AD78" s="19" t="s">
        <v>184</v>
      </c>
    </row>
  </sheetData>
  <mergeCells count="1">
    <mergeCell ref="E2:E10"/>
  </mergeCells>
  <conditionalFormatting sqref="C8">
    <cfRule type="containsBlanks" priority="25" dxfId="10">
      <formula>LEN(TRIM(C8))=0</formula>
    </cfRule>
  </conditionalFormatting>
  <conditionalFormatting sqref="C7">
    <cfRule type="containsBlanks" priority="27" dxfId="0">
      <formula>LEN(TRIM(C7))=0</formula>
    </cfRule>
  </conditionalFormatting>
  <conditionalFormatting sqref="C9">
    <cfRule type="containsBlanks" priority="28" dxfId="10">
      <formula>LEN(TRIM(C9))=0</formula>
    </cfRule>
  </conditionalFormatting>
  <conditionalFormatting sqref="D20:D21">
    <cfRule type="containsText" priority="26" dxfId="439" operator="containsText" text="Graadklassen">
      <formula>NOT(ISERROR(SEARCH("Graadklassen",D20)))</formula>
    </cfRule>
  </conditionalFormatting>
  <conditionalFormatting sqref="C15">
    <cfRule type="containsBlanks" priority="24" dxfId="10">
      <formula>LEN(TRIM(C15))=0</formula>
    </cfRule>
  </conditionalFormatting>
  <conditionalFormatting sqref="C16">
    <cfRule type="containsBlanks" priority="23" dxfId="10">
      <formula>LEN(TRIM(C16))=0</formula>
    </cfRule>
  </conditionalFormatting>
  <conditionalFormatting sqref="C21">
    <cfRule type="containsBlanks" priority="20" dxfId="10">
      <formula>LEN(TRIM(C21))=0</formula>
    </cfRule>
  </conditionalFormatting>
  <conditionalFormatting sqref="C22">
    <cfRule type="containsBlanks" priority="19" dxfId="10">
      <formula>LEN(TRIM(C22))=0</formula>
    </cfRule>
  </conditionalFormatting>
  <conditionalFormatting sqref="C27">
    <cfRule type="containsBlanks" priority="16" dxfId="10">
      <formula>LEN(TRIM(C27))=0</formula>
    </cfRule>
  </conditionalFormatting>
  <conditionalFormatting sqref="C28">
    <cfRule type="containsBlanks" priority="15" dxfId="10">
      <formula>LEN(TRIM(C28))=0</formula>
    </cfRule>
  </conditionalFormatting>
  <conditionalFormatting sqref="C33">
    <cfRule type="containsBlanks" priority="12" dxfId="10">
      <formula>LEN(TRIM(C33))=0</formula>
    </cfRule>
  </conditionalFormatting>
  <conditionalFormatting sqref="C34">
    <cfRule type="containsBlanks" priority="11" dxfId="10">
      <formula>LEN(TRIM(C34))=0</formula>
    </cfRule>
  </conditionalFormatting>
  <conditionalFormatting sqref="C39">
    <cfRule type="containsBlanks" priority="8" dxfId="10">
      <formula>LEN(TRIM(C39))=0</formula>
    </cfRule>
  </conditionalFormatting>
  <conditionalFormatting sqref="C40">
    <cfRule type="containsBlanks" priority="7" dxfId="10">
      <formula>LEN(TRIM(C40))=0</formula>
    </cfRule>
  </conditionalFormatting>
  <conditionalFormatting sqref="C45">
    <cfRule type="containsBlanks" priority="4" dxfId="10">
      <formula>LEN(TRIM(C45))=0</formula>
    </cfRule>
  </conditionalFormatting>
  <conditionalFormatting sqref="C46">
    <cfRule type="containsBlanks" priority="3" dxfId="10">
      <formula>LEN(TRIM(C46))=0</formula>
    </cfRule>
  </conditionalFormatting>
  <dataValidations count="5">
    <dataValidation type="list" allowBlank="1" showInputMessage="1" showErrorMessage="1" sqref="C8">
      <formula1>$W$3:$W$8</formula1>
    </dataValidation>
    <dataValidation type="list" allowBlank="1" showInputMessage="1" showErrorMessage="1" sqref="D21">
      <formula1>"Graadklassen"</formula1>
    </dataValidation>
    <dataValidation type="list" allowBlank="1" showInputMessage="1" showErrorMessage="1" sqref="C15 C21 C27 C33 C39 C45">
      <formula1>$J$2:$J$5</formula1>
    </dataValidation>
    <dataValidation type="list" allowBlank="1" showInputMessage="1" showErrorMessage="1" sqref="C16 C22 C28 C34 C40 C46">
      <formula1>$J$7:$J$10</formula1>
    </dataValidation>
    <dataValidation type="list" allowBlank="1" showInputMessage="1" showErrorMessage="1" sqref="C9">
      <formula1>$AD$1:$AD$78</formula1>
    </dataValidation>
  </dataValidation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AJ148"/>
  <sheetViews>
    <sheetView zoomScale="80" zoomScaleNormal="80" workbookViewId="0" topLeftCell="A1"/>
  </sheetViews>
  <sheetFormatPr defaultColWidth="9.140625" defaultRowHeight="15"/>
  <cols>
    <col min="1" max="7" width="9.140625" style="21" customWidth="1"/>
    <col min="8" max="8" width="9.421875" style="21" customWidth="1"/>
    <col min="9" max="17" width="9.140625" style="21" customWidth="1"/>
    <col min="18" max="18" width="67.28125" style="21" customWidth="1"/>
    <col min="19" max="20" width="9.140625" style="21" customWidth="1"/>
    <col min="21" max="21" width="9.140625" style="21" hidden="1" customWidth="1"/>
    <col min="22" max="22" width="23.140625" style="21" hidden="1" customWidth="1"/>
    <col min="23" max="23" width="9.140625" style="21" hidden="1" customWidth="1"/>
    <col min="24" max="25" width="9.140625" style="21" customWidth="1"/>
    <col min="26" max="26" width="19.00390625" style="21" customWidth="1"/>
    <col min="27" max="16384" width="9.140625" style="21" customWidth="1"/>
  </cols>
  <sheetData>
    <row r="1" spans="6:9" ht="24.75" customHeight="1" thickBot="1">
      <c r="F1" s="43" t="s">
        <v>91</v>
      </c>
      <c r="I1" s="43"/>
    </row>
    <row r="2" spans="18:36" ht="112.5" customHeight="1" thickBot="1" thickTop="1">
      <c r="R2" s="76" t="s">
        <v>187</v>
      </c>
      <c r="AC2" s="68"/>
      <c r="AD2" s="68"/>
      <c r="AE2" s="68"/>
      <c r="AF2" s="68"/>
      <c r="AG2" s="68"/>
      <c r="AH2" s="68"/>
      <c r="AI2" s="68"/>
      <c r="AJ2" s="68"/>
    </row>
    <row r="3" spans="28:36" ht="15" customHeight="1" thickTop="1">
      <c r="AB3" s="68"/>
      <c r="AC3" s="68"/>
      <c r="AD3" s="68"/>
      <c r="AE3" s="68"/>
      <c r="AF3" s="68"/>
      <c r="AG3" s="68"/>
      <c r="AH3" s="68"/>
      <c r="AI3" s="68"/>
      <c r="AJ3" s="68"/>
    </row>
    <row r="4" spans="21:36" ht="15" customHeight="1">
      <c r="U4" s="120" t="s">
        <v>58</v>
      </c>
      <c r="V4" s="21" t="s">
        <v>71</v>
      </c>
      <c r="W4" s="21">
        <f>'Totaal school'!D15+'Totaal school'!K15+'Totaal school'!R15</f>
        <v>0</v>
      </c>
      <c r="AB4" s="68"/>
      <c r="AC4" s="68"/>
      <c r="AD4" s="68"/>
      <c r="AE4" s="68"/>
      <c r="AF4" s="68"/>
      <c r="AG4" s="68"/>
      <c r="AH4" s="68"/>
      <c r="AI4" s="68"/>
      <c r="AJ4" s="68"/>
    </row>
    <row r="5" spans="21:36" ht="60.75" customHeight="1">
      <c r="U5" s="120"/>
      <c r="V5" s="21" t="s">
        <v>51</v>
      </c>
      <c r="W5" s="21">
        <f>'Totaal school'!D15</f>
        <v>0</v>
      </c>
      <c r="AB5" s="68"/>
      <c r="AC5" s="68"/>
      <c r="AD5" s="68"/>
      <c r="AE5" s="68"/>
      <c r="AF5" s="68"/>
      <c r="AG5" s="68"/>
      <c r="AH5" s="68"/>
      <c r="AI5" s="68"/>
      <c r="AJ5" s="68"/>
    </row>
    <row r="6" spans="20:23" ht="15">
      <c r="T6" s="77"/>
      <c r="U6" s="120"/>
      <c r="V6" s="21" t="s">
        <v>52</v>
      </c>
      <c r="W6" s="21">
        <f>'Totaal school'!K15</f>
        <v>0</v>
      </c>
    </row>
    <row r="7" spans="20:23" ht="15">
      <c r="T7" s="77"/>
      <c r="U7" s="120"/>
      <c r="V7" s="21" t="s">
        <v>53</v>
      </c>
      <c r="W7" s="21">
        <f>'Totaal school'!R15</f>
        <v>0</v>
      </c>
    </row>
    <row r="8" spans="21:23" ht="15">
      <c r="U8" s="121" t="s">
        <v>50</v>
      </c>
      <c r="V8" s="21" t="s">
        <v>71</v>
      </c>
      <c r="W8" s="21">
        <f>'Totaal school'!R76+'Totaal school'!K76+'Totaal school'!D76</f>
        <v>0</v>
      </c>
    </row>
    <row r="9" spans="21:23" ht="15">
      <c r="U9" s="121"/>
      <c r="V9" s="21" t="s">
        <v>209</v>
      </c>
      <c r="W9" s="21">
        <f>'Totaal school'!D76</f>
        <v>0</v>
      </c>
    </row>
    <row r="10" spans="20:23" ht="15">
      <c r="T10" s="77"/>
      <c r="U10" s="121"/>
      <c r="V10" s="21" t="s">
        <v>210</v>
      </c>
      <c r="W10" s="21">
        <f>'Totaal school'!K76</f>
        <v>0</v>
      </c>
    </row>
    <row r="11" spans="20:23" ht="15">
      <c r="T11" s="77"/>
      <c r="U11" s="121"/>
      <c r="V11" s="21" t="s">
        <v>211</v>
      </c>
      <c r="W11" s="21">
        <f>'Totaal school'!R76</f>
        <v>0</v>
      </c>
    </row>
    <row r="12" ht="15"/>
    <row r="13" ht="15"/>
    <row r="14" ht="15"/>
    <row r="15" ht="15"/>
    <row r="16" ht="15">
      <c r="U16" s="77"/>
    </row>
    <row r="17" ht="15">
      <c r="U17" s="77"/>
    </row>
    <row r="18" ht="15"/>
    <row r="19" spans="20:21" ht="15">
      <c r="T19" s="77"/>
      <c r="U19" s="77"/>
    </row>
    <row r="20" spans="20:21" ht="15">
      <c r="T20" s="77"/>
      <c r="U20" s="77"/>
    </row>
    <row r="21" ht="15"/>
    <row r="22" ht="15"/>
    <row r="25" ht="15"/>
    <row r="26" ht="15"/>
    <row r="27" ht="15"/>
    <row r="28" ht="15"/>
    <row r="29" ht="15"/>
    <row r="30" ht="15"/>
    <row r="31" ht="15"/>
    <row r="32" spans="21:23" ht="15">
      <c r="U32" s="121" t="s">
        <v>49</v>
      </c>
      <c r="V32" s="21" t="s">
        <v>72</v>
      </c>
      <c r="W32" s="21">
        <f>W33+W34+W35</f>
        <v>0</v>
      </c>
    </row>
    <row r="33" spans="21:23" ht="15">
      <c r="U33" s="121"/>
      <c r="V33" s="21" t="s">
        <v>51</v>
      </c>
      <c r="W33" s="21">
        <f>'Totaal school'!D16</f>
        <v>0</v>
      </c>
    </row>
    <row r="34" spans="21:23" ht="15">
      <c r="U34" s="121"/>
      <c r="V34" s="21" t="s">
        <v>52</v>
      </c>
      <c r="W34" s="21">
        <f>'Totaal school'!K16</f>
        <v>0</v>
      </c>
    </row>
    <row r="35" spans="21:23" ht="15">
      <c r="U35" s="121"/>
      <c r="V35" s="21" t="s">
        <v>53</v>
      </c>
      <c r="W35" s="21">
        <f>'Totaal school'!R16</f>
        <v>0</v>
      </c>
    </row>
    <row r="36" spans="21:23" ht="15">
      <c r="U36" s="121" t="s">
        <v>50</v>
      </c>
      <c r="V36" s="21" t="s">
        <v>72</v>
      </c>
      <c r="W36" s="77">
        <f>'Totaal school'!K77+'Totaal school'!R77+'Totaal school'!D77</f>
        <v>0</v>
      </c>
    </row>
    <row r="37" spans="21:23" ht="15">
      <c r="U37" s="121"/>
      <c r="V37" s="21" t="s">
        <v>209</v>
      </c>
      <c r="W37" s="21">
        <f>'Totaal school'!D77</f>
        <v>0</v>
      </c>
    </row>
    <row r="38" spans="21:23" ht="15">
      <c r="U38" s="121"/>
      <c r="V38" s="21" t="s">
        <v>210</v>
      </c>
      <c r="W38" s="21">
        <f>'Totaal school'!K77</f>
        <v>0</v>
      </c>
    </row>
    <row r="39" spans="21:23" ht="15">
      <c r="U39" s="121"/>
      <c r="V39" s="21" t="s">
        <v>211</v>
      </c>
      <c r="W39" s="21">
        <f>'Totaal school'!R77</f>
        <v>0</v>
      </c>
    </row>
    <row r="40" ht="15"/>
    <row r="41" ht="15"/>
    <row r="42" ht="15"/>
    <row r="43" ht="15"/>
    <row r="44" ht="15"/>
    <row r="45" ht="15"/>
    <row r="46" ht="15"/>
    <row r="47" ht="15"/>
    <row r="48" ht="15"/>
    <row r="49" ht="15"/>
    <row r="52" ht="15"/>
    <row r="53" ht="15"/>
    <row r="54" ht="15"/>
    <row r="55" ht="15"/>
    <row r="56" ht="15"/>
    <row r="57" ht="15"/>
    <row r="58" ht="15"/>
    <row r="59" ht="15"/>
    <row r="60" spans="21:23" ht="15">
      <c r="U60" s="121" t="s">
        <v>49</v>
      </c>
      <c r="V60" s="21" t="s">
        <v>73</v>
      </c>
      <c r="W60" s="21">
        <f>'Totaal school'!D17+'Totaal school'!K17+'Totaal school'!R17</f>
        <v>0</v>
      </c>
    </row>
    <row r="61" spans="21:23" ht="15">
      <c r="U61" s="121"/>
      <c r="V61" s="21" t="s">
        <v>51</v>
      </c>
      <c r="W61" s="21">
        <f>'Totaal school'!D17</f>
        <v>0</v>
      </c>
    </row>
    <row r="62" spans="21:23" ht="15">
      <c r="U62" s="121"/>
      <c r="V62" s="21" t="s">
        <v>52</v>
      </c>
      <c r="W62" s="21">
        <f>'Totaal school'!K17</f>
        <v>0</v>
      </c>
    </row>
    <row r="63" spans="21:23" ht="15">
      <c r="U63" s="121"/>
      <c r="V63" s="21" t="s">
        <v>53</v>
      </c>
      <c r="W63" s="21">
        <f>'Totaal school'!R17</f>
        <v>0</v>
      </c>
    </row>
    <row r="64" spans="21:23" ht="15">
      <c r="U64" s="121" t="s">
        <v>50</v>
      </c>
      <c r="V64" s="21" t="s">
        <v>73</v>
      </c>
      <c r="W64" s="21">
        <f>'Totaal school'!D78+'Totaal school'!K78+'Totaal school'!R78</f>
        <v>0</v>
      </c>
    </row>
    <row r="65" spans="21:23" ht="15">
      <c r="U65" s="121"/>
      <c r="V65" s="21" t="s">
        <v>209</v>
      </c>
      <c r="W65" s="21">
        <f>'Totaal school'!D78</f>
        <v>0</v>
      </c>
    </row>
    <row r="66" spans="21:23" ht="15">
      <c r="U66" s="121"/>
      <c r="V66" s="21" t="s">
        <v>210</v>
      </c>
      <c r="W66" s="21">
        <f>'Totaal school'!K78</f>
        <v>0</v>
      </c>
    </row>
    <row r="67" spans="21:23" ht="15">
      <c r="U67" s="121"/>
      <c r="V67" s="21" t="s">
        <v>211</v>
      </c>
      <c r="W67" s="21">
        <f>'Totaal school'!R78</f>
        <v>0</v>
      </c>
    </row>
    <row r="68" ht="15"/>
    <row r="69" ht="15"/>
    <row r="70" ht="15"/>
    <row r="71" ht="15"/>
    <row r="72" ht="15"/>
    <row r="73" ht="15"/>
    <row r="74" ht="15"/>
    <row r="75" ht="15"/>
    <row r="76" ht="15"/>
    <row r="79" ht="15"/>
    <row r="80" ht="15"/>
    <row r="81" ht="15"/>
    <row r="82" ht="15"/>
    <row r="83" ht="15"/>
    <row r="84" ht="15"/>
    <row r="85" ht="15"/>
    <row r="86" ht="15"/>
    <row r="87" spans="21:23" ht="15">
      <c r="U87" s="121" t="s">
        <v>49</v>
      </c>
      <c r="V87" s="21" t="s">
        <v>74</v>
      </c>
      <c r="W87" s="21">
        <f>'Totaal school'!D18+'Totaal school'!K18+'Totaal school'!R18</f>
        <v>0</v>
      </c>
    </row>
    <row r="88" spans="21:23" ht="15">
      <c r="U88" s="121"/>
      <c r="V88" s="21" t="s">
        <v>51</v>
      </c>
      <c r="W88" s="21">
        <f>'Totaal school'!D18</f>
        <v>0</v>
      </c>
    </row>
    <row r="89" spans="21:23" ht="15">
      <c r="U89" s="121"/>
      <c r="V89" s="21" t="s">
        <v>52</v>
      </c>
      <c r="W89" s="21">
        <f>'Totaal school'!K18</f>
        <v>0</v>
      </c>
    </row>
    <row r="90" spans="21:23" ht="15">
      <c r="U90" s="121"/>
      <c r="V90" s="21" t="s">
        <v>53</v>
      </c>
      <c r="W90" s="21">
        <f>'Totaal school'!R18</f>
        <v>0</v>
      </c>
    </row>
    <row r="91" spans="21:23" ht="15">
      <c r="U91" s="121" t="s">
        <v>50</v>
      </c>
      <c r="V91" s="21" t="s">
        <v>74</v>
      </c>
      <c r="W91" s="21">
        <f>'Totaal school'!D79+'Totaal school'!K79+'Totaal school'!R79</f>
        <v>0</v>
      </c>
    </row>
    <row r="92" spans="21:23" ht="15">
      <c r="U92" s="121"/>
      <c r="V92" s="21" t="s">
        <v>209</v>
      </c>
      <c r="W92" s="21">
        <f>'Totaal school'!D79</f>
        <v>0</v>
      </c>
    </row>
    <row r="93" spans="21:23" ht="15">
      <c r="U93" s="121"/>
      <c r="V93" s="21" t="s">
        <v>210</v>
      </c>
      <c r="W93" s="21">
        <f>'Totaal school'!K79</f>
        <v>0</v>
      </c>
    </row>
    <row r="94" spans="21:23" ht="15">
      <c r="U94" s="121"/>
      <c r="V94" s="21" t="s">
        <v>211</v>
      </c>
      <c r="W94" s="21">
        <f>'Totaal school'!R79</f>
        <v>0</v>
      </c>
    </row>
    <row r="95" ht="15"/>
    <row r="96" ht="15"/>
    <row r="97" ht="15"/>
    <row r="98" ht="15"/>
    <row r="99" ht="15"/>
    <row r="100" ht="15"/>
    <row r="101" ht="15"/>
    <row r="102" ht="15"/>
    <row r="103" ht="15"/>
    <row r="106" ht="15"/>
    <row r="107" ht="15"/>
    <row r="108" ht="15"/>
    <row r="109" ht="15"/>
    <row r="110" ht="15"/>
    <row r="111" ht="15"/>
    <row r="112" ht="15"/>
    <row r="113" ht="15"/>
    <row r="114" spans="21:23" ht="15">
      <c r="U114" s="121" t="s">
        <v>49</v>
      </c>
      <c r="V114" s="21" t="s">
        <v>75</v>
      </c>
      <c r="W114" s="21">
        <f>'Totaal school'!D19+'Totaal school'!K19+'Totaal school'!R19</f>
        <v>0</v>
      </c>
    </row>
    <row r="115" spans="21:23" ht="15">
      <c r="U115" s="121"/>
      <c r="V115" s="21" t="s">
        <v>51</v>
      </c>
      <c r="W115" s="21">
        <f>'Totaal school'!D19</f>
        <v>0</v>
      </c>
    </row>
    <row r="116" spans="21:23" ht="15">
      <c r="U116" s="121"/>
      <c r="V116" s="21" t="s">
        <v>52</v>
      </c>
      <c r="W116" s="21">
        <f>'Totaal school'!K19</f>
        <v>0</v>
      </c>
    </row>
    <row r="117" spans="21:23" ht="15">
      <c r="U117" s="121"/>
      <c r="V117" s="21" t="s">
        <v>53</v>
      </c>
      <c r="W117" s="21">
        <f>'Totaal school'!R19</f>
        <v>0</v>
      </c>
    </row>
    <row r="118" spans="21:23" ht="15">
      <c r="U118" s="121" t="s">
        <v>50</v>
      </c>
      <c r="V118" s="21" t="s">
        <v>75</v>
      </c>
      <c r="W118" s="21">
        <f>'Totaal school'!D80+'Totaal school'!K80+'Totaal school'!R80</f>
        <v>0</v>
      </c>
    </row>
    <row r="119" spans="21:23" ht="15">
      <c r="U119" s="121"/>
      <c r="V119" s="21" t="s">
        <v>209</v>
      </c>
      <c r="W119" s="21">
        <f>'Totaal school'!D80</f>
        <v>0</v>
      </c>
    </row>
    <row r="120" spans="21:23" ht="15">
      <c r="U120" s="121"/>
      <c r="V120" s="21" t="s">
        <v>210</v>
      </c>
      <c r="W120" s="21">
        <f>'Totaal school'!K80</f>
        <v>0</v>
      </c>
    </row>
    <row r="121" spans="21:23" ht="15">
      <c r="U121" s="121"/>
      <c r="V121" s="21" t="s">
        <v>211</v>
      </c>
      <c r="W121" s="21">
        <f>'Totaal school'!R80</f>
        <v>0</v>
      </c>
    </row>
    <row r="122" ht="15"/>
    <row r="123" ht="15"/>
    <row r="124" ht="15"/>
    <row r="125" ht="15"/>
    <row r="126" ht="15"/>
    <row r="127" ht="15"/>
    <row r="128" ht="15"/>
    <row r="129" ht="15"/>
    <row r="130" ht="15"/>
    <row r="133" ht="15"/>
    <row r="134" ht="15"/>
    <row r="135" ht="15"/>
    <row r="136" ht="15"/>
    <row r="137" ht="15"/>
    <row r="138" ht="15"/>
    <row r="139" ht="15"/>
    <row r="140" ht="15"/>
    <row r="141" spans="21:23" ht="15">
      <c r="U141" s="121" t="s">
        <v>49</v>
      </c>
      <c r="V141" s="21" t="s">
        <v>76</v>
      </c>
      <c r="W141" s="21">
        <f>'Totaal school'!D20+'Totaal school'!K20+'Totaal school'!R20</f>
        <v>0</v>
      </c>
    </row>
    <row r="142" spans="21:23" ht="15">
      <c r="U142" s="121"/>
      <c r="V142" s="21" t="s">
        <v>51</v>
      </c>
      <c r="W142" s="21">
        <f>'Totaal school'!D20</f>
        <v>0</v>
      </c>
    </row>
    <row r="143" spans="21:23" ht="15">
      <c r="U143" s="121"/>
      <c r="V143" s="21" t="s">
        <v>52</v>
      </c>
      <c r="W143" s="21">
        <f>'Totaal school'!K20</f>
        <v>0</v>
      </c>
    </row>
    <row r="144" spans="21:23" ht="15">
      <c r="U144" s="121"/>
      <c r="V144" s="21" t="s">
        <v>53</v>
      </c>
      <c r="W144" s="21">
        <f>'Totaal school'!R20</f>
        <v>0</v>
      </c>
    </row>
    <row r="145" spans="21:23" ht="15">
      <c r="U145" s="121" t="s">
        <v>50</v>
      </c>
      <c r="V145" s="21" t="s">
        <v>76</v>
      </c>
      <c r="W145" s="21">
        <f>'Totaal school'!D81+'Totaal school'!K81+'Totaal school'!R81</f>
        <v>0</v>
      </c>
    </row>
    <row r="146" spans="21:23" ht="15">
      <c r="U146" s="121"/>
      <c r="V146" s="21" t="s">
        <v>209</v>
      </c>
      <c r="W146" s="21">
        <f>'Totaal school'!D81</f>
        <v>0</v>
      </c>
    </row>
    <row r="147" spans="21:23" ht="15">
      <c r="U147" s="121"/>
      <c r="V147" s="21" t="s">
        <v>210</v>
      </c>
      <c r="W147" s="21">
        <f>'Totaal school'!K81</f>
        <v>0</v>
      </c>
    </row>
    <row r="148" spans="21:23" ht="15">
      <c r="U148" s="121"/>
      <c r="V148" s="21" t="s">
        <v>211</v>
      </c>
      <c r="W148" s="21">
        <f>'Totaal school'!R81</f>
        <v>0</v>
      </c>
    </row>
  </sheetData>
  <mergeCells count="12">
    <mergeCell ref="U4:U7"/>
    <mergeCell ref="U145:U148"/>
    <mergeCell ref="U32:U35"/>
    <mergeCell ref="U36:U39"/>
    <mergeCell ref="U60:U63"/>
    <mergeCell ref="U64:U67"/>
    <mergeCell ref="U87:U90"/>
    <mergeCell ref="U91:U94"/>
    <mergeCell ref="U114:U117"/>
    <mergeCell ref="U118:U121"/>
    <mergeCell ref="U141:U144"/>
    <mergeCell ref="U8:U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workbookViewId="0" topLeftCell="A1">
      <selection activeCell="S60" sqref="S60"/>
    </sheetView>
  </sheetViews>
  <sheetFormatPr defaultColWidth="9.140625" defaultRowHeight="15"/>
  <cols>
    <col min="1" max="1" width="13.7109375" style="21" bestFit="1" customWidth="1"/>
    <col min="2" max="2" width="78.8515625" style="21" bestFit="1" customWidth="1"/>
    <col min="3" max="3" width="33.57421875" style="21" bestFit="1" customWidth="1"/>
    <col min="4" max="4" width="21.421875" style="19" bestFit="1" customWidth="1"/>
    <col min="5" max="7" width="9.140625" style="21" customWidth="1"/>
    <col min="8" max="8" width="13.7109375" style="21" customWidth="1"/>
    <col min="9" max="9" width="80.00390625" style="21" bestFit="1" customWidth="1"/>
    <col min="10" max="10" width="34.8515625" style="21" bestFit="1" customWidth="1"/>
    <col min="11" max="11" width="17.7109375" style="21" bestFit="1" customWidth="1"/>
    <col min="12" max="14" width="9.140625" style="21" customWidth="1"/>
    <col min="15" max="15" width="18.140625" style="19" customWidth="1"/>
    <col min="16" max="16" width="39.140625" style="21" hidden="1" customWidth="1"/>
    <col min="17" max="17" width="10.140625" style="23" hidden="1" customWidth="1"/>
    <col min="18" max="18" width="13.8515625" style="21" bestFit="1" customWidth="1"/>
    <col min="19" max="19" width="80.00390625" style="21" bestFit="1" customWidth="1"/>
    <col min="20" max="20" width="34.8515625" style="21" bestFit="1" customWidth="1"/>
    <col min="21" max="21" width="17.7109375" style="21" bestFit="1" customWidth="1"/>
    <col min="22" max="16384" width="9.140625" style="21" customWidth="1"/>
  </cols>
  <sheetData>
    <row r="1" spans="1:10" ht="24.75">
      <c r="A1" s="20" t="s">
        <v>226</v>
      </c>
      <c r="J1" s="22"/>
    </row>
    <row r="2" spans="1:21" ht="15">
      <c r="A2" s="19" t="s">
        <v>24</v>
      </c>
      <c r="H2" s="19" t="s">
        <v>25</v>
      </c>
      <c r="K2" s="19"/>
      <c r="R2" s="19" t="s">
        <v>27</v>
      </c>
      <c r="U2" s="19"/>
    </row>
    <row r="3" spans="1:21" ht="15">
      <c r="A3" s="24" t="s">
        <v>185</v>
      </c>
      <c r="B3" s="25">
        <f>'Algemene gegevens'!C13</f>
        <v>0</v>
      </c>
      <c r="C3" s="24" t="s">
        <v>204</v>
      </c>
      <c r="H3" s="24" t="s">
        <v>185</v>
      </c>
      <c r="I3" s="25">
        <f>B3</f>
        <v>0</v>
      </c>
      <c r="J3" s="24" t="s">
        <v>204</v>
      </c>
      <c r="K3" s="19"/>
      <c r="R3" s="24" t="s">
        <v>185</v>
      </c>
      <c r="S3" s="25">
        <f>B3</f>
        <v>0</v>
      </c>
      <c r="T3" s="24" t="s">
        <v>204</v>
      </c>
      <c r="U3" s="19"/>
    </row>
    <row r="4" spans="1:21" ht="15">
      <c r="A4" s="24" t="s">
        <v>12</v>
      </c>
      <c r="B4" s="5">
        <f>'Algemene gegevens'!C14</f>
        <v>0</v>
      </c>
      <c r="C4" s="24" t="s">
        <v>9</v>
      </c>
      <c r="D4" s="24"/>
      <c r="H4" s="24" t="s">
        <v>12</v>
      </c>
      <c r="I4" s="5">
        <f>'Algemene gegevens'!C20</f>
        <v>0</v>
      </c>
      <c r="J4" s="24" t="s">
        <v>9</v>
      </c>
      <c r="K4" s="24"/>
      <c r="P4" s="26" t="s">
        <v>23</v>
      </c>
      <c r="Q4" s="27">
        <f>D4</f>
        <v>0</v>
      </c>
      <c r="R4" s="24" t="s">
        <v>12</v>
      </c>
      <c r="S4" s="5">
        <f>'Algemene gegevens'!C26</f>
        <v>0</v>
      </c>
      <c r="T4" s="24" t="s">
        <v>9</v>
      </c>
      <c r="U4" s="24"/>
    </row>
    <row r="5" spans="1:21" ht="15">
      <c r="A5" s="19"/>
      <c r="B5" s="19"/>
      <c r="C5" s="24" t="s">
        <v>10</v>
      </c>
      <c r="D5" s="28">
        <f>'Algemene gegevens'!J15</f>
        <v>0</v>
      </c>
      <c r="H5" s="19"/>
      <c r="I5" s="19"/>
      <c r="J5" s="24" t="s">
        <v>10</v>
      </c>
      <c r="K5" s="28">
        <f>'Algemene gegevens'!J22</f>
        <v>0</v>
      </c>
      <c r="P5" s="26" t="s">
        <v>22</v>
      </c>
      <c r="Q5" s="27">
        <f>D3-D4</f>
        <v>0</v>
      </c>
      <c r="R5" s="19"/>
      <c r="S5" s="19"/>
      <c r="T5" s="24" t="s">
        <v>10</v>
      </c>
      <c r="U5" s="28">
        <f>'Algemene gegevens'!J28</f>
        <v>0</v>
      </c>
    </row>
    <row r="6" spans="2:21" ht="15">
      <c r="B6" s="19"/>
      <c r="C6" s="24" t="s">
        <v>13</v>
      </c>
      <c r="D6" s="28">
        <f>'Algemene gegevens'!J16</f>
        <v>0</v>
      </c>
      <c r="I6" s="19"/>
      <c r="J6" s="24" t="s">
        <v>13</v>
      </c>
      <c r="K6" s="28">
        <f>'Algemene gegevens'!J23</f>
        <v>0</v>
      </c>
      <c r="S6" s="19"/>
      <c r="T6" s="24" t="s">
        <v>13</v>
      </c>
      <c r="U6" s="28">
        <f>'Algemene gegevens'!J29</f>
        <v>0</v>
      </c>
    </row>
    <row r="7" spans="2:19" ht="15">
      <c r="B7" s="19"/>
      <c r="I7" s="19"/>
      <c r="P7" s="26" t="s">
        <v>23</v>
      </c>
      <c r="Q7" s="23">
        <f>K4</f>
        <v>0</v>
      </c>
      <c r="S7" s="19"/>
    </row>
    <row r="8" spans="2:21" ht="15">
      <c r="B8" s="19"/>
      <c r="C8" s="19"/>
      <c r="D8" s="29"/>
      <c r="I8" s="19"/>
      <c r="J8" s="19"/>
      <c r="K8" s="29"/>
      <c r="P8" s="26" t="s">
        <v>22</v>
      </c>
      <c r="Q8" s="23">
        <f>K3-K4</f>
        <v>0</v>
      </c>
      <c r="S8" s="19"/>
      <c r="T8" s="19"/>
      <c r="U8" s="29"/>
    </row>
    <row r="9" spans="2:21" ht="15.75" thickBot="1">
      <c r="B9" s="19"/>
      <c r="C9" s="19"/>
      <c r="I9" s="19"/>
      <c r="J9" s="19"/>
      <c r="K9" s="19"/>
      <c r="S9" s="19"/>
      <c r="T9" s="19"/>
      <c r="U9" s="19"/>
    </row>
    <row r="10" spans="2:21" ht="24" thickBot="1" thickTop="1">
      <c r="B10" s="30" t="s">
        <v>0</v>
      </c>
      <c r="C10" s="31" t="s">
        <v>1</v>
      </c>
      <c r="I10" s="30" t="s">
        <v>0</v>
      </c>
      <c r="J10" s="31" t="s">
        <v>1</v>
      </c>
      <c r="K10" s="19"/>
      <c r="P10" s="26" t="s">
        <v>23</v>
      </c>
      <c r="Q10" s="23">
        <f>U4</f>
        <v>0</v>
      </c>
      <c r="S10" s="30" t="s">
        <v>0</v>
      </c>
      <c r="T10" s="31" t="s">
        <v>1</v>
      </c>
      <c r="U10" s="19"/>
    </row>
    <row r="11" spans="2:21" ht="23.25" thickTop="1">
      <c r="B11" s="32" t="s">
        <v>26</v>
      </c>
      <c r="C11" s="33"/>
      <c r="I11" s="32" t="s">
        <v>26</v>
      </c>
      <c r="J11" s="33"/>
      <c r="K11" s="19"/>
      <c r="P11" s="26" t="s">
        <v>22</v>
      </c>
      <c r="Q11" s="23">
        <f>U3-U4</f>
        <v>0</v>
      </c>
      <c r="S11" s="32" t="s">
        <v>26</v>
      </c>
      <c r="T11" s="33"/>
      <c r="U11" s="19"/>
    </row>
    <row r="12" spans="2:21" ht="22.5">
      <c r="B12" s="32" t="s">
        <v>4</v>
      </c>
      <c r="C12" s="33"/>
      <c r="I12" s="32" t="s">
        <v>4</v>
      </c>
      <c r="J12" s="33"/>
      <c r="K12" s="19"/>
      <c r="S12" s="32" t="s">
        <v>4</v>
      </c>
      <c r="T12" s="33"/>
      <c r="U12" s="19"/>
    </row>
    <row r="13" spans="2:21" ht="22.5">
      <c r="B13" s="32" t="s">
        <v>5</v>
      </c>
      <c r="C13" s="33"/>
      <c r="I13" s="32" t="s">
        <v>5</v>
      </c>
      <c r="J13" s="33"/>
      <c r="K13" s="19"/>
      <c r="S13" s="32" t="s">
        <v>5</v>
      </c>
      <c r="T13" s="33"/>
      <c r="U13" s="19"/>
    </row>
    <row r="14" spans="2:21" ht="22.5">
      <c r="B14" s="32" t="s">
        <v>8</v>
      </c>
      <c r="C14" s="33"/>
      <c r="I14" s="32" t="s">
        <v>8</v>
      </c>
      <c r="J14" s="33"/>
      <c r="K14" s="19"/>
      <c r="S14" s="32" t="s">
        <v>8</v>
      </c>
      <c r="T14" s="33"/>
      <c r="U14" s="19"/>
    </row>
    <row r="15" spans="2:21" ht="22.5">
      <c r="B15" s="32" t="s">
        <v>2</v>
      </c>
      <c r="C15" s="33"/>
      <c r="I15" s="32" t="s">
        <v>2</v>
      </c>
      <c r="J15" s="33"/>
      <c r="K15" s="19"/>
      <c r="S15" s="32" t="s">
        <v>2</v>
      </c>
      <c r="T15" s="33"/>
      <c r="U15" s="19"/>
    </row>
    <row r="16" spans="2:21" ht="23.25" thickBot="1">
      <c r="B16" s="34" t="s">
        <v>3</v>
      </c>
      <c r="C16" s="44"/>
      <c r="I16" s="34" t="s">
        <v>3</v>
      </c>
      <c r="J16" s="35"/>
      <c r="K16" s="19"/>
      <c r="S16" s="34" t="s">
        <v>3</v>
      </c>
      <c r="T16" s="35"/>
      <c r="U16" s="19"/>
    </row>
    <row r="17" spans="2:21" ht="24" thickBot="1" thickTop="1">
      <c r="B17" s="36" t="s">
        <v>6</v>
      </c>
      <c r="C17" s="37">
        <f>SUM(C11:C16)</f>
        <v>0</v>
      </c>
      <c r="I17" s="36" t="s">
        <v>6</v>
      </c>
      <c r="J17" s="37">
        <f>SUM(J11:J16)</f>
        <v>0</v>
      </c>
      <c r="K17" s="19"/>
      <c r="S17" s="36" t="s">
        <v>6</v>
      </c>
      <c r="T17" s="37">
        <f>SUM(T11:T16)</f>
        <v>0</v>
      </c>
      <c r="U17" s="19"/>
    </row>
    <row r="18" spans="4:21" ht="15.75" thickTop="1">
      <c r="D18" s="21"/>
      <c r="K18" s="19"/>
      <c r="U18" s="19"/>
    </row>
    <row r="19" spans="4:21" ht="15">
      <c r="D19" s="21"/>
      <c r="K19" s="19"/>
      <c r="U19" s="19"/>
    </row>
    <row r="20" spans="4:21" ht="15">
      <c r="D20" s="21"/>
      <c r="K20" s="19"/>
      <c r="U20" s="19"/>
    </row>
    <row r="21" spans="4:21" ht="15">
      <c r="D21" s="21"/>
      <c r="K21" s="19"/>
      <c r="U21" s="19"/>
    </row>
    <row r="22" spans="4:21" ht="15">
      <c r="D22" s="21"/>
      <c r="K22" s="19"/>
      <c r="U22" s="19"/>
    </row>
    <row r="23" spans="4:21" ht="15">
      <c r="D23" s="21"/>
      <c r="K23" s="19"/>
      <c r="U23" s="19"/>
    </row>
    <row r="24" spans="4:21" ht="15">
      <c r="D24" s="21"/>
      <c r="K24" s="19"/>
      <c r="U24" s="19"/>
    </row>
    <row r="25" spans="4:21" ht="15">
      <c r="D25" s="21"/>
      <c r="K25" s="19"/>
      <c r="U25" s="19"/>
    </row>
    <row r="26" spans="4:21" ht="15">
      <c r="D26" s="21"/>
      <c r="K26" s="19"/>
      <c r="U26" s="19"/>
    </row>
    <row r="27" spans="4:21" ht="15">
      <c r="D27" s="21"/>
      <c r="K27" s="19"/>
      <c r="U27" s="19"/>
    </row>
    <row r="28" spans="4:21" ht="15">
      <c r="D28" s="21"/>
      <c r="K28" s="19"/>
      <c r="U28" s="19"/>
    </row>
    <row r="29" spans="4:21" ht="15">
      <c r="D29" s="21"/>
      <c r="K29" s="19"/>
      <c r="U29" s="19"/>
    </row>
    <row r="30" spans="4:21" ht="15">
      <c r="D30" s="21"/>
      <c r="K30" s="19"/>
      <c r="U30" s="19"/>
    </row>
    <row r="31" spans="4:21" ht="15">
      <c r="D31" s="21"/>
      <c r="K31" s="19"/>
      <c r="U31" s="19"/>
    </row>
    <row r="32" spans="4:21" ht="15">
      <c r="D32" s="21"/>
      <c r="K32" s="19"/>
      <c r="U32" s="19"/>
    </row>
    <row r="33" spans="4:21" ht="15">
      <c r="D33" s="21"/>
      <c r="K33" s="19"/>
      <c r="U33" s="19"/>
    </row>
    <row r="34" spans="11:21" ht="15">
      <c r="K34" s="19"/>
      <c r="U34" s="19"/>
    </row>
    <row r="35" spans="11:21" ht="15">
      <c r="K35" s="19"/>
      <c r="U35" s="19"/>
    </row>
    <row r="36" spans="11:21" ht="15">
      <c r="K36" s="19"/>
      <c r="U36" s="19"/>
    </row>
    <row r="37" spans="11:21" ht="15">
      <c r="K37" s="19"/>
      <c r="U37" s="19"/>
    </row>
    <row r="38" spans="11:21" ht="15">
      <c r="K38" s="19"/>
      <c r="U38" s="19"/>
    </row>
    <row r="41" spans="1:10" ht="26.25">
      <c r="A41" s="20" t="s">
        <v>227</v>
      </c>
      <c r="J41" s="38"/>
    </row>
    <row r="42" spans="1:21" ht="15">
      <c r="A42" s="19" t="s">
        <v>24</v>
      </c>
      <c r="H42" s="19" t="s">
        <v>25</v>
      </c>
      <c r="K42" s="19"/>
      <c r="R42" s="19" t="s">
        <v>27</v>
      </c>
      <c r="U42" s="19"/>
    </row>
    <row r="43" spans="1:21" ht="15">
      <c r="A43" s="24" t="s">
        <v>185</v>
      </c>
      <c r="B43" s="25">
        <f>'Algemene gegevens'!C31</f>
        <v>0</v>
      </c>
      <c r="C43" s="24" t="s">
        <v>204</v>
      </c>
      <c r="H43" s="24" t="s">
        <v>185</v>
      </c>
      <c r="I43" s="25">
        <f>B43</f>
        <v>0</v>
      </c>
      <c r="J43" s="24" t="s">
        <v>204</v>
      </c>
      <c r="K43" s="19"/>
      <c r="R43" s="24" t="s">
        <v>185</v>
      </c>
      <c r="S43" s="25">
        <f>B43</f>
        <v>0</v>
      </c>
      <c r="T43" s="24" t="s">
        <v>204</v>
      </c>
      <c r="U43" s="19"/>
    </row>
    <row r="44" spans="1:21" ht="15">
      <c r="A44" s="24" t="s">
        <v>12</v>
      </c>
      <c r="B44" s="5">
        <f>'Algemene gegevens'!C32</f>
        <v>0</v>
      </c>
      <c r="C44" s="24" t="s">
        <v>9</v>
      </c>
      <c r="D44" s="24"/>
      <c r="H44" s="24" t="s">
        <v>12</v>
      </c>
      <c r="I44" s="5">
        <f>'Algemene gegevens'!C38</f>
        <v>0</v>
      </c>
      <c r="J44" s="24" t="s">
        <v>9</v>
      </c>
      <c r="K44" s="24"/>
      <c r="P44" s="26" t="s">
        <v>23</v>
      </c>
      <c r="Q44" s="27">
        <f>D44</f>
        <v>0</v>
      </c>
      <c r="R44" s="24" t="s">
        <v>12</v>
      </c>
      <c r="S44" s="5">
        <f>'Algemene gegevens'!C44</f>
        <v>0</v>
      </c>
      <c r="T44" s="24" t="s">
        <v>9</v>
      </c>
      <c r="U44" s="24"/>
    </row>
    <row r="45" spans="1:21" ht="15">
      <c r="A45" s="19"/>
      <c r="B45" s="19"/>
      <c r="C45" s="24" t="s">
        <v>10</v>
      </c>
      <c r="D45" s="28">
        <f>'Algemene gegevens'!J34</f>
        <v>0</v>
      </c>
      <c r="H45" s="19"/>
      <c r="I45" s="19"/>
      <c r="J45" s="24" t="s">
        <v>10</v>
      </c>
      <c r="K45" s="28">
        <f>'Algemene gegevens'!J39</f>
        <v>0</v>
      </c>
      <c r="P45" s="26" t="s">
        <v>22</v>
      </c>
      <c r="Q45" s="27">
        <f>D43-D44</f>
        <v>0</v>
      </c>
      <c r="R45" s="19"/>
      <c r="S45" s="19"/>
      <c r="T45" s="24" t="s">
        <v>10</v>
      </c>
      <c r="U45" s="28">
        <f>'Algemene gegevens'!J45</f>
        <v>0</v>
      </c>
    </row>
    <row r="46" spans="2:21" ht="15">
      <c r="B46" s="19"/>
      <c r="C46" s="24" t="s">
        <v>13</v>
      </c>
      <c r="D46" s="28">
        <f>'Algemene gegevens'!J35</f>
        <v>0</v>
      </c>
      <c r="I46" s="19"/>
      <c r="J46" s="24" t="s">
        <v>13</v>
      </c>
      <c r="K46" s="28">
        <f>'Algemene gegevens'!J40</f>
        <v>0</v>
      </c>
      <c r="O46" s="19" t="s">
        <v>15</v>
      </c>
      <c r="S46" s="19"/>
      <c r="T46" s="24" t="s">
        <v>13</v>
      </c>
      <c r="U46" s="28">
        <f>'Algemene gegevens'!J46</f>
        <v>0</v>
      </c>
    </row>
    <row r="47" spans="2:19" ht="15">
      <c r="B47" s="19"/>
      <c r="I47" s="19"/>
      <c r="O47" s="19" t="s">
        <v>16</v>
      </c>
      <c r="P47" s="26" t="s">
        <v>23</v>
      </c>
      <c r="Q47" s="23">
        <f>K44</f>
        <v>0</v>
      </c>
      <c r="S47" s="19"/>
    </row>
    <row r="48" spans="2:21" ht="15">
      <c r="B48" s="19"/>
      <c r="C48" s="19"/>
      <c r="D48" s="29"/>
      <c r="I48" s="19"/>
      <c r="J48" s="19"/>
      <c r="K48" s="29"/>
      <c r="O48" s="19" t="s">
        <v>17</v>
      </c>
      <c r="P48" s="26" t="s">
        <v>22</v>
      </c>
      <c r="Q48" s="23">
        <f>K43-K44</f>
        <v>0</v>
      </c>
      <c r="S48" s="19"/>
      <c r="T48" s="19"/>
      <c r="U48" s="29"/>
    </row>
    <row r="49" spans="2:21" ht="15.75" thickBot="1">
      <c r="B49" s="19"/>
      <c r="C49" s="19"/>
      <c r="I49" s="19"/>
      <c r="J49" s="19"/>
      <c r="K49" s="19"/>
      <c r="O49" s="19" t="s">
        <v>18</v>
      </c>
      <c r="S49" s="19"/>
      <c r="T49" s="19"/>
      <c r="U49" s="19"/>
    </row>
    <row r="50" spans="2:21" ht="24" thickBot="1" thickTop="1">
      <c r="B50" s="30" t="s">
        <v>0</v>
      </c>
      <c r="C50" s="31" t="s">
        <v>1</v>
      </c>
      <c r="I50" s="30" t="s">
        <v>0</v>
      </c>
      <c r="J50" s="31" t="s">
        <v>1</v>
      </c>
      <c r="K50" s="19"/>
      <c r="P50" s="26" t="s">
        <v>23</v>
      </c>
      <c r="Q50" s="23">
        <f>U44</f>
        <v>0</v>
      </c>
      <c r="S50" s="30" t="s">
        <v>0</v>
      </c>
      <c r="T50" s="31" t="s">
        <v>1</v>
      </c>
      <c r="U50" s="19"/>
    </row>
    <row r="51" spans="2:21" ht="23.25" thickTop="1">
      <c r="B51" s="32" t="s">
        <v>26</v>
      </c>
      <c r="C51" s="33"/>
      <c r="I51" s="32" t="s">
        <v>26</v>
      </c>
      <c r="J51" s="33"/>
      <c r="K51" s="19"/>
      <c r="O51" s="19" t="s">
        <v>14</v>
      </c>
      <c r="P51" s="26" t="s">
        <v>22</v>
      </c>
      <c r="Q51" s="23">
        <f>U43-U44</f>
        <v>0</v>
      </c>
      <c r="S51" s="32" t="s">
        <v>26</v>
      </c>
      <c r="T51" s="33"/>
      <c r="U51" s="19"/>
    </row>
    <row r="52" spans="2:21" ht="22.5">
      <c r="B52" s="32" t="s">
        <v>4</v>
      </c>
      <c r="C52" s="33"/>
      <c r="I52" s="32" t="s">
        <v>4</v>
      </c>
      <c r="J52" s="33"/>
      <c r="K52" s="19"/>
      <c r="O52" s="19" t="s">
        <v>19</v>
      </c>
      <c r="S52" s="32" t="s">
        <v>4</v>
      </c>
      <c r="T52" s="33"/>
      <c r="U52" s="19"/>
    </row>
    <row r="53" spans="2:21" ht="22.5">
      <c r="B53" s="32" t="s">
        <v>5</v>
      </c>
      <c r="C53" s="33"/>
      <c r="I53" s="32" t="s">
        <v>5</v>
      </c>
      <c r="J53" s="33"/>
      <c r="K53" s="19"/>
      <c r="O53" s="19" t="s">
        <v>20</v>
      </c>
      <c r="S53" s="32" t="s">
        <v>5</v>
      </c>
      <c r="T53" s="33"/>
      <c r="U53" s="19"/>
    </row>
    <row r="54" spans="2:21" ht="22.5">
      <c r="B54" s="32" t="s">
        <v>8</v>
      </c>
      <c r="C54" s="33"/>
      <c r="I54" s="32" t="s">
        <v>8</v>
      </c>
      <c r="J54" s="33"/>
      <c r="K54" s="19"/>
      <c r="O54" s="19" t="s">
        <v>21</v>
      </c>
      <c r="S54" s="32" t="s">
        <v>8</v>
      </c>
      <c r="T54" s="33"/>
      <c r="U54" s="19"/>
    </row>
    <row r="55" spans="2:21" ht="22.5">
      <c r="B55" s="32" t="s">
        <v>2</v>
      </c>
      <c r="C55" s="33"/>
      <c r="I55" s="32" t="s">
        <v>2</v>
      </c>
      <c r="J55" s="33"/>
      <c r="K55" s="19"/>
      <c r="S55" s="32" t="s">
        <v>2</v>
      </c>
      <c r="T55" s="33"/>
      <c r="U55" s="19"/>
    </row>
    <row r="56" spans="2:21" ht="23.25" thickBot="1">
      <c r="B56" s="34" t="s">
        <v>3</v>
      </c>
      <c r="C56" s="35"/>
      <c r="I56" s="34" t="s">
        <v>3</v>
      </c>
      <c r="J56" s="35"/>
      <c r="K56" s="19"/>
      <c r="S56" s="34" t="s">
        <v>3</v>
      </c>
      <c r="T56" s="35"/>
      <c r="U56" s="19"/>
    </row>
    <row r="57" spans="2:21" ht="24" thickBot="1" thickTop="1">
      <c r="B57" s="36" t="s">
        <v>6</v>
      </c>
      <c r="C57" s="37">
        <f>SUM(C51:C56)</f>
        <v>0</v>
      </c>
      <c r="I57" s="36" t="s">
        <v>6</v>
      </c>
      <c r="J57" s="37">
        <f>SUM(J51:J56)</f>
        <v>0</v>
      </c>
      <c r="K57" s="19"/>
      <c r="S57" s="36" t="s">
        <v>6</v>
      </c>
      <c r="T57" s="37">
        <f>SUM(T51:T56)</f>
        <v>0</v>
      </c>
      <c r="U57" s="19"/>
    </row>
    <row r="58" spans="11:21" ht="15.75" thickTop="1">
      <c r="K58" s="19"/>
      <c r="U58" s="19"/>
    </row>
    <row r="59" spans="11:21" ht="15">
      <c r="K59" s="19"/>
      <c r="U59" s="19"/>
    </row>
    <row r="60" spans="4:21" ht="15">
      <c r="D60" s="21"/>
      <c r="K60" s="19"/>
      <c r="U60" s="19"/>
    </row>
    <row r="61" spans="4:21" ht="15">
      <c r="D61" s="21"/>
      <c r="K61" s="19"/>
      <c r="U61" s="19"/>
    </row>
    <row r="62" spans="4:21" ht="15">
      <c r="D62" s="21"/>
      <c r="K62" s="19"/>
      <c r="U62" s="19"/>
    </row>
    <row r="63" spans="4:21" ht="15">
      <c r="D63" s="21"/>
      <c r="K63" s="19"/>
      <c r="U63" s="19"/>
    </row>
    <row r="64" spans="4:21" ht="15">
      <c r="D64" s="21"/>
      <c r="K64" s="19"/>
      <c r="U64" s="19"/>
    </row>
    <row r="65" spans="4:21" ht="15">
      <c r="D65" s="21"/>
      <c r="K65" s="19"/>
      <c r="U65" s="19"/>
    </row>
    <row r="66" spans="4:21" ht="15">
      <c r="D66" s="21"/>
      <c r="K66" s="19"/>
      <c r="U66" s="19"/>
    </row>
    <row r="67" spans="4:21" ht="15">
      <c r="D67" s="21"/>
      <c r="K67" s="19"/>
      <c r="U67" s="19"/>
    </row>
    <row r="68" spans="4:21" ht="15">
      <c r="D68" s="21"/>
      <c r="K68" s="19"/>
      <c r="U68" s="19"/>
    </row>
    <row r="69" spans="4:21" ht="15">
      <c r="D69" s="21"/>
      <c r="K69" s="19"/>
      <c r="U69" s="19"/>
    </row>
    <row r="70" spans="4:21" ht="15">
      <c r="D70" s="21"/>
      <c r="K70" s="19"/>
      <c r="U70" s="19"/>
    </row>
    <row r="71" spans="4:21" ht="15">
      <c r="D71" s="21"/>
      <c r="K71" s="19"/>
      <c r="U71" s="19"/>
    </row>
    <row r="72" spans="4:21" ht="15">
      <c r="D72" s="21"/>
      <c r="K72" s="19"/>
      <c r="U72" s="19"/>
    </row>
    <row r="73" spans="4:21" ht="15">
      <c r="D73" s="21"/>
      <c r="K73" s="19"/>
      <c r="U73" s="19"/>
    </row>
    <row r="74" spans="4:21" ht="15">
      <c r="D74" s="21"/>
      <c r="K74" s="19"/>
      <c r="U74" s="19"/>
    </row>
    <row r="75" spans="4:21" ht="15">
      <c r="D75" s="21"/>
      <c r="K75" s="19"/>
      <c r="U75" s="19"/>
    </row>
    <row r="76" spans="4:21" ht="15">
      <c r="D76" s="21"/>
      <c r="K76" s="19"/>
      <c r="U76" s="19"/>
    </row>
    <row r="77" spans="4:21" ht="15">
      <c r="D77" s="21"/>
      <c r="K77" s="19"/>
      <c r="U77" s="19"/>
    </row>
    <row r="78" spans="4:21" ht="15">
      <c r="D78" s="21"/>
      <c r="K78" s="19"/>
      <c r="U78" s="19"/>
    </row>
  </sheetData>
  <conditionalFormatting sqref="K3">
    <cfRule type="cellIs" priority="38" dxfId="0" operator="lessThan">
      <formula>$K$4</formula>
    </cfRule>
  </conditionalFormatting>
  <conditionalFormatting sqref="U3">
    <cfRule type="cellIs" priority="30" dxfId="0" operator="lessThan">
      <formula>$U$4</formula>
    </cfRule>
  </conditionalFormatting>
  <conditionalFormatting sqref="D43">
    <cfRule type="cellIs" priority="13" dxfId="0" operator="lessThan">
      <formula>$D$44</formula>
    </cfRule>
  </conditionalFormatting>
  <conditionalFormatting sqref="U43">
    <cfRule type="cellIs" priority="6" dxfId="0" operator="lessThan">
      <formula>$U$44</formula>
    </cfRule>
  </conditionalFormatting>
  <conditionalFormatting sqref="C17">
    <cfRule type="cellIs" priority="233" dxfId="0" operator="notEqual">
      <formula>$D$4</formula>
    </cfRule>
    <cfRule type="duplicateValues" priority="234" dxfId="0">
      <formula>AND(COUNTIF($C$17:$C$17,C17)&gt;1,NOT(ISBLANK(C17)))</formula>
    </cfRule>
  </conditionalFormatting>
  <conditionalFormatting sqref="J17">
    <cfRule type="cellIs" priority="235" dxfId="0" operator="notEqual">
      <formula>$K$4</formula>
    </cfRule>
    <cfRule type="duplicateValues" priority="236" dxfId="0">
      <formula>AND(COUNTIF($J$17:$J$17,J17)&gt;1,NOT(ISBLANK(J17)))</formula>
    </cfRule>
  </conditionalFormatting>
  <conditionalFormatting sqref="T17">
    <cfRule type="cellIs" priority="237" dxfId="0" operator="notEqual">
      <formula>$U$4</formula>
    </cfRule>
    <cfRule type="duplicateValues" priority="238" dxfId="0">
      <formula>AND(COUNTIF($T$17:$T$17,T17)&gt;1,NOT(ISBLANK(T17)))</formula>
    </cfRule>
  </conditionalFormatting>
  <conditionalFormatting sqref="T57">
    <cfRule type="cellIs" priority="239" dxfId="0" operator="notEqual">
      <formula>$U$44</formula>
    </cfRule>
    <cfRule type="duplicateValues" priority="240" dxfId="0">
      <formula>AND(COUNTIF($T$57:$T$57,T57)&gt;1,NOT(ISBLANK(T57)))</formula>
    </cfRule>
  </conditionalFormatting>
  <conditionalFormatting sqref="J57">
    <cfRule type="cellIs" priority="241" dxfId="0" operator="notEqual">
      <formula>$K$44</formula>
    </cfRule>
    <cfRule type="duplicateValues" priority="242" dxfId="0">
      <formula>AND(COUNTIF($J$57:$J$57,J57)&gt;1,NOT(ISBLANK(J57)))</formula>
    </cfRule>
  </conditionalFormatting>
  <conditionalFormatting sqref="C57">
    <cfRule type="cellIs" priority="243" dxfId="0" operator="notEqual">
      <formula>$D$44</formula>
    </cfRule>
    <cfRule type="duplicateValues" priority="244" dxfId="0">
      <formula>AND(COUNTIF($C$57:$C$57,C57)&gt;1,NOT(ISBLANK(C57)))</formula>
    </cfRule>
  </conditionalFormatting>
  <conditionalFormatting sqref="K43">
    <cfRule type="cellIs" priority="2" dxfId="0" operator="lessThan">
      <formula>$K$44</formula>
    </cfRule>
  </conditionalFormatting>
  <conditionalFormatting sqref="D3">
    <cfRule type="cellIs" priority="1" dxfId="0" operator="lessThan">
      <formula>$D$4</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workbookViewId="0" topLeftCell="A1">
      <selection activeCell="B46" sqref="B46"/>
    </sheetView>
  </sheetViews>
  <sheetFormatPr defaultColWidth="9.140625" defaultRowHeight="15"/>
  <cols>
    <col min="1" max="1" width="13.7109375" style="21" bestFit="1" customWidth="1"/>
    <col min="2" max="2" width="78.8515625" style="21" bestFit="1" customWidth="1"/>
    <col min="3" max="3" width="33.57421875" style="21" bestFit="1" customWidth="1"/>
    <col min="4" max="4" width="21.421875" style="19" bestFit="1" customWidth="1"/>
    <col min="5" max="7" width="9.140625" style="21" customWidth="1"/>
    <col min="8" max="8" width="13.7109375" style="21" bestFit="1" customWidth="1"/>
    <col min="9" max="9" width="82.28125" style="21" bestFit="1" customWidth="1"/>
    <col min="10" max="10" width="33.57421875" style="21" bestFit="1" customWidth="1"/>
    <col min="11" max="11" width="17.7109375" style="21" bestFit="1" customWidth="1"/>
    <col min="12" max="13" width="9.140625" style="21" customWidth="1"/>
    <col min="14" max="14" width="7.8515625" style="21" customWidth="1"/>
    <col min="15" max="15" width="17.8515625" style="19" hidden="1" customWidth="1"/>
    <col min="16" max="16" width="35.28125" style="21" hidden="1" customWidth="1"/>
    <col min="17" max="17" width="7.8515625" style="39" hidden="1" customWidth="1"/>
    <col min="18" max="18" width="13.7109375" style="21" bestFit="1" customWidth="1"/>
    <col min="19" max="19" width="80.00390625" style="21" bestFit="1" customWidth="1"/>
    <col min="20" max="20" width="33.57421875" style="21" bestFit="1" customWidth="1"/>
    <col min="21" max="21" width="18.421875" style="21" bestFit="1" customWidth="1"/>
    <col min="22" max="16384" width="9.140625" style="21" customWidth="1"/>
  </cols>
  <sheetData>
    <row r="1" spans="1:10" ht="24.75">
      <c r="A1" s="20" t="s">
        <v>228</v>
      </c>
      <c r="J1" s="22"/>
    </row>
    <row r="2" spans="1:21" ht="15">
      <c r="A2" s="19" t="s">
        <v>24</v>
      </c>
      <c r="H2" s="19" t="s">
        <v>25</v>
      </c>
      <c r="K2" s="19"/>
      <c r="R2" s="40" t="s">
        <v>27</v>
      </c>
      <c r="U2" s="19"/>
    </row>
    <row r="3" spans="1:21" ht="15">
      <c r="A3" s="24" t="s">
        <v>185</v>
      </c>
      <c r="B3" s="25">
        <f>'Algemene gegevens'!C13</f>
        <v>0</v>
      </c>
      <c r="C3" s="24" t="s">
        <v>204</v>
      </c>
      <c r="H3" s="24" t="s">
        <v>185</v>
      </c>
      <c r="I3" s="25">
        <f>B3</f>
        <v>0</v>
      </c>
      <c r="J3" s="24" t="s">
        <v>204</v>
      </c>
      <c r="K3" s="19"/>
      <c r="R3" s="24" t="s">
        <v>185</v>
      </c>
      <c r="S3" s="25">
        <f>B3</f>
        <v>0</v>
      </c>
      <c r="T3" s="24" t="s">
        <v>204</v>
      </c>
      <c r="U3" s="19"/>
    </row>
    <row r="4" spans="1:21" ht="15">
      <c r="A4" s="24" t="s">
        <v>12</v>
      </c>
      <c r="B4" s="5">
        <f>'Algemene gegevens'!C14</f>
        <v>0</v>
      </c>
      <c r="C4" s="24" t="s">
        <v>9</v>
      </c>
      <c r="D4" s="24"/>
      <c r="H4" s="24" t="s">
        <v>12</v>
      </c>
      <c r="I4" s="5">
        <f>'Algemene gegevens'!C20</f>
        <v>0</v>
      </c>
      <c r="J4" s="24" t="s">
        <v>9</v>
      </c>
      <c r="K4" s="24"/>
      <c r="P4" s="26" t="s">
        <v>23</v>
      </c>
      <c r="Q4" s="41">
        <f>D4</f>
        <v>0</v>
      </c>
      <c r="R4" s="24" t="s">
        <v>12</v>
      </c>
      <c r="S4" s="5">
        <f>'Algemene gegevens'!C26</f>
        <v>0</v>
      </c>
      <c r="T4" s="24" t="s">
        <v>9</v>
      </c>
      <c r="U4" s="24"/>
    </row>
    <row r="5" spans="1:21" ht="15">
      <c r="A5" s="19"/>
      <c r="B5" s="19"/>
      <c r="C5" s="24" t="s">
        <v>10</v>
      </c>
      <c r="D5" s="28">
        <f>'Algemene gegevens'!C15</f>
        <v>0</v>
      </c>
      <c r="H5" s="19"/>
      <c r="I5" s="19"/>
      <c r="J5" s="24" t="s">
        <v>10</v>
      </c>
      <c r="K5" s="28">
        <f>'Algemene gegevens'!C21</f>
        <v>0</v>
      </c>
      <c r="P5" s="26" t="s">
        <v>22</v>
      </c>
      <c r="Q5" s="41">
        <f>D3-D4</f>
        <v>0</v>
      </c>
      <c r="R5" s="19"/>
      <c r="S5" s="19"/>
      <c r="T5" s="24" t="s">
        <v>10</v>
      </c>
      <c r="U5" s="28">
        <f>'Algemene gegevens'!C27</f>
        <v>0</v>
      </c>
    </row>
    <row r="6" spans="2:21" ht="15">
      <c r="B6" s="19"/>
      <c r="C6" s="24" t="s">
        <v>13</v>
      </c>
      <c r="D6" s="28">
        <f>'Algemene gegevens'!C16</f>
        <v>0</v>
      </c>
      <c r="I6" s="19"/>
      <c r="J6" s="24" t="s">
        <v>13</v>
      </c>
      <c r="K6" s="28">
        <f>'Algemene gegevens'!C22</f>
        <v>0</v>
      </c>
      <c r="O6" s="19" t="s">
        <v>15</v>
      </c>
      <c r="S6" s="19"/>
      <c r="T6" s="24" t="s">
        <v>13</v>
      </c>
      <c r="U6" s="28">
        <f>'Algemene gegevens'!C28</f>
        <v>0</v>
      </c>
    </row>
    <row r="7" spans="2:19" ht="15">
      <c r="B7" s="19"/>
      <c r="I7" s="19"/>
      <c r="O7" s="19" t="s">
        <v>16</v>
      </c>
      <c r="P7" s="26" t="s">
        <v>23</v>
      </c>
      <c r="Q7" s="41">
        <f>K4</f>
        <v>0</v>
      </c>
      <c r="S7" s="19"/>
    </row>
    <row r="8" spans="2:21" ht="15">
      <c r="B8" s="19"/>
      <c r="C8" s="19"/>
      <c r="D8" s="29"/>
      <c r="I8" s="19"/>
      <c r="J8" s="19"/>
      <c r="K8" s="29"/>
      <c r="O8" s="19" t="s">
        <v>17</v>
      </c>
      <c r="P8" s="26" t="s">
        <v>22</v>
      </c>
      <c r="Q8" s="41">
        <f>K3-K4</f>
        <v>0</v>
      </c>
      <c r="S8" s="19"/>
      <c r="T8" s="19"/>
      <c r="U8" s="29"/>
    </row>
    <row r="9" spans="2:21" ht="15.75" thickBot="1">
      <c r="B9" s="19"/>
      <c r="C9" s="19"/>
      <c r="I9" s="19"/>
      <c r="J9" s="19"/>
      <c r="K9" s="19"/>
      <c r="O9" s="19" t="s">
        <v>18</v>
      </c>
      <c r="S9" s="19"/>
      <c r="T9" s="19"/>
      <c r="U9" s="19"/>
    </row>
    <row r="10" spans="2:21" ht="24" thickBot="1" thickTop="1">
      <c r="B10" s="30" t="s">
        <v>0</v>
      </c>
      <c r="C10" s="31" t="s">
        <v>1</v>
      </c>
      <c r="I10" s="30" t="s">
        <v>0</v>
      </c>
      <c r="J10" s="31" t="s">
        <v>1</v>
      </c>
      <c r="K10" s="19"/>
      <c r="P10" s="26" t="s">
        <v>23</v>
      </c>
      <c r="Q10" s="41">
        <f>U4</f>
        <v>0</v>
      </c>
      <c r="S10" s="30" t="s">
        <v>0</v>
      </c>
      <c r="T10" s="31" t="s">
        <v>1</v>
      </c>
      <c r="U10" s="19"/>
    </row>
    <row r="11" spans="2:21" ht="23.25" thickTop="1">
      <c r="B11" s="32" t="s">
        <v>26</v>
      </c>
      <c r="C11" s="33"/>
      <c r="I11" s="32" t="s">
        <v>26</v>
      </c>
      <c r="J11" s="33"/>
      <c r="K11" s="19"/>
      <c r="O11" s="19" t="s">
        <v>14</v>
      </c>
      <c r="P11" s="26" t="s">
        <v>22</v>
      </c>
      <c r="Q11" s="41">
        <f>U3-U4</f>
        <v>0</v>
      </c>
      <c r="S11" s="32" t="s">
        <v>26</v>
      </c>
      <c r="T11" s="33"/>
      <c r="U11" s="19"/>
    </row>
    <row r="12" spans="2:21" ht="22.5">
      <c r="B12" s="32" t="s">
        <v>4</v>
      </c>
      <c r="C12" s="33"/>
      <c r="I12" s="32" t="s">
        <v>4</v>
      </c>
      <c r="J12" s="33"/>
      <c r="K12" s="19"/>
      <c r="O12" s="19" t="s">
        <v>19</v>
      </c>
      <c r="S12" s="32" t="s">
        <v>4</v>
      </c>
      <c r="T12" s="33"/>
      <c r="U12" s="19"/>
    </row>
    <row r="13" spans="2:21" ht="22.5">
      <c r="B13" s="32" t="s">
        <v>5</v>
      </c>
      <c r="C13" s="33"/>
      <c r="I13" s="32" t="s">
        <v>5</v>
      </c>
      <c r="J13" s="33"/>
      <c r="K13" s="19"/>
      <c r="O13" s="19" t="s">
        <v>20</v>
      </c>
      <c r="S13" s="32" t="s">
        <v>5</v>
      </c>
      <c r="T13" s="33"/>
      <c r="U13" s="19"/>
    </row>
    <row r="14" spans="2:21" ht="22.5">
      <c r="B14" s="32" t="s">
        <v>8</v>
      </c>
      <c r="C14" s="33"/>
      <c r="I14" s="32" t="s">
        <v>8</v>
      </c>
      <c r="J14" s="33"/>
      <c r="K14" s="19"/>
      <c r="O14" s="19" t="s">
        <v>21</v>
      </c>
      <c r="S14" s="32" t="s">
        <v>8</v>
      </c>
      <c r="T14" s="33"/>
      <c r="U14" s="19"/>
    </row>
    <row r="15" spans="2:21" ht="22.5">
      <c r="B15" s="32" t="s">
        <v>2</v>
      </c>
      <c r="C15" s="33"/>
      <c r="I15" s="32" t="s">
        <v>2</v>
      </c>
      <c r="J15" s="33"/>
      <c r="K15" s="19"/>
      <c r="S15" s="32" t="s">
        <v>2</v>
      </c>
      <c r="T15" s="33"/>
      <c r="U15" s="19"/>
    </row>
    <row r="16" spans="2:21" ht="23.25" thickBot="1">
      <c r="B16" s="34" t="s">
        <v>3</v>
      </c>
      <c r="C16" s="35"/>
      <c r="I16" s="34" t="s">
        <v>3</v>
      </c>
      <c r="J16" s="35"/>
      <c r="K16" s="19"/>
      <c r="S16" s="34" t="s">
        <v>3</v>
      </c>
      <c r="T16" s="35"/>
      <c r="U16" s="19"/>
    </row>
    <row r="17" spans="2:21" ht="24" thickBot="1" thickTop="1">
      <c r="B17" s="36" t="s">
        <v>6</v>
      </c>
      <c r="C17" s="37">
        <f>SUM(C11:C16)</f>
        <v>0</v>
      </c>
      <c r="I17" s="36" t="s">
        <v>6</v>
      </c>
      <c r="J17" s="37">
        <f>SUM(J11:J16)</f>
        <v>0</v>
      </c>
      <c r="K17" s="19"/>
      <c r="S17" s="36" t="s">
        <v>6</v>
      </c>
      <c r="T17" s="37">
        <f>SUM(T11:T16)</f>
        <v>0</v>
      </c>
      <c r="U17" s="19"/>
    </row>
    <row r="18" spans="11:21" ht="15.75" thickTop="1">
      <c r="K18" s="19"/>
      <c r="U18" s="19"/>
    </row>
    <row r="19" spans="11:21" ht="15">
      <c r="K19" s="19"/>
      <c r="U19" s="19"/>
    </row>
    <row r="20" spans="11:21" ht="15">
      <c r="K20" s="19"/>
      <c r="U20" s="19"/>
    </row>
    <row r="21" spans="11:21" ht="15">
      <c r="K21" s="19"/>
      <c r="U21" s="19"/>
    </row>
    <row r="22" spans="11:21" ht="15">
      <c r="K22" s="19"/>
      <c r="U22" s="19"/>
    </row>
    <row r="23" spans="11:21" ht="15">
      <c r="K23" s="19"/>
      <c r="U23" s="19"/>
    </row>
    <row r="24" spans="11:21" ht="15">
      <c r="K24" s="19"/>
      <c r="U24" s="19"/>
    </row>
    <row r="25" spans="11:21" ht="15">
      <c r="K25" s="19"/>
      <c r="U25" s="19"/>
    </row>
    <row r="26" spans="11:21" ht="15">
      <c r="K26" s="19"/>
      <c r="U26" s="19"/>
    </row>
    <row r="27" spans="11:21" ht="15">
      <c r="K27" s="19"/>
      <c r="U27" s="19"/>
    </row>
    <row r="28" spans="11:21" ht="15">
      <c r="K28" s="19"/>
      <c r="U28" s="19"/>
    </row>
    <row r="29" spans="11:21" ht="15">
      <c r="K29" s="19"/>
      <c r="U29" s="19"/>
    </row>
    <row r="30" spans="11:21" ht="15">
      <c r="K30" s="19"/>
      <c r="U30" s="19"/>
    </row>
    <row r="31" spans="11:21" ht="15">
      <c r="K31" s="19"/>
      <c r="U31" s="19"/>
    </row>
    <row r="32" spans="11:21" ht="15">
      <c r="K32" s="19"/>
      <c r="U32" s="19"/>
    </row>
    <row r="33" spans="11:21" ht="15">
      <c r="K33" s="19"/>
      <c r="U33" s="19"/>
    </row>
    <row r="34" spans="11:21" ht="15">
      <c r="K34" s="19"/>
      <c r="U34" s="19"/>
    </row>
    <row r="35" spans="11:21" ht="15">
      <c r="K35" s="19"/>
      <c r="U35" s="19"/>
    </row>
    <row r="36" spans="11:21" ht="15">
      <c r="K36" s="19"/>
      <c r="U36" s="19"/>
    </row>
    <row r="37" spans="11:21" ht="15">
      <c r="K37" s="19"/>
      <c r="U37" s="19"/>
    </row>
    <row r="38" spans="11:21" ht="15">
      <c r="K38" s="19"/>
      <c r="U38" s="19"/>
    </row>
    <row r="41" spans="1:10" ht="24.75">
      <c r="A41" s="20" t="s">
        <v>229</v>
      </c>
      <c r="J41" s="22"/>
    </row>
    <row r="42" spans="1:21" ht="15">
      <c r="A42" s="19" t="s">
        <v>24</v>
      </c>
      <c r="H42" s="19" t="s">
        <v>25</v>
      </c>
      <c r="K42" s="19"/>
      <c r="R42" s="40" t="s">
        <v>27</v>
      </c>
      <c r="U42" s="19"/>
    </row>
    <row r="43" spans="1:21" ht="15">
      <c r="A43" s="24" t="s">
        <v>185</v>
      </c>
      <c r="B43" s="25">
        <f>'Algemene gegevens'!C31</f>
        <v>0</v>
      </c>
      <c r="C43" s="24" t="s">
        <v>204</v>
      </c>
      <c r="H43" s="24" t="s">
        <v>185</v>
      </c>
      <c r="I43" s="25">
        <f>B43</f>
        <v>0</v>
      </c>
      <c r="J43" s="24" t="s">
        <v>204</v>
      </c>
      <c r="K43" s="19"/>
      <c r="R43" s="24" t="s">
        <v>185</v>
      </c>
      <c r="S43" s="25">
        <f>B43</f>
        <v>0</v>
      </c>
      <c r="T43" s="24" t="s">
        <v>204</v>
      </c>
      <c r="U43" s="19"/>
    </row>
    <row r="44" spans="1:21" ht="15">
      <c r="A44" s="24" t="s">
        <v>12</v>
      </c>
      <c r="B44" s="5">
        <f>'Algemene gegevens'!C32</f>
        <v>0</v>
      </c>
      <c r="C44" s="24" t="s">
        <v>9</v>
      </c>
      <c r="D44" s="24"/>
      <c r="H44" s="24" t="s">
        <v>12</v>
      </c>
      <c r="I44" s="5">
        <f>'Algemene gegevens'!C38</f>
        <v>0</v>
      </c>
      <c r="J44" s="24" t="s">
        <v>9</v>
      </c>
      <c r="K44" s="24"/>
      <c r="P44" s="26" t="s">
        <v>23</v>
      </c>
      <c r="Q44" s="41">
        <f>D44</f>
        <v>0</v>
      </c>
      <c r="R44" s="24" t="s">
        <v>12</v>
      </c>
      <c r="S44" s="5">
        <f>'Algemene gegevens'!C44</f>
        <v>0</v>
      </c>
      <c r="T44" s="24" t="s">
        <v>9</v>
      </c>
      <c r="U44" s="24"/>
    </row>
    <row r="45" spans="1:21" ht="15">
      <c r="A45" s="19"/>
      <c r="B45" s="19"/>
      <c r="C45" s="24" t="s">
        <v>10</v>
      </c>
      <c r="D45" s="28">
        <f>'Algemene gegevens'!C33</f>
        <v>0</v>
      </c>
      <c r="H45" s="19"/>
      <c r="I45" s="19"/>
      <c r="J45" s="24" t="s">
        <v>10</v>
      </c>
      <c r="K45" s="28">
        <f>'Algemene gegevens'!C39</f>
        <v>0</v>
      </c>
      <c r="P45" s="26" t="s">
        <v>22</v>
      </c>
      <c r="Q45" s="41">
        <f>D43-D44</f>
        <v>0</v>
      </c>
      <c r="R45" s="19"/>
      <c r="S45" s="19"/>
      <c r="T45" s="24" t="s">
        <v>10</v>
      </c>
      <c r="U45" s="28">
        <f>'Algemene gegevens'!C45</f>
        <v>0</v>
      </c>
    </row>
    <row r="46" spans="2:21" ht="15">
      <c r="B46" s="19"/>
      <c r="C46" s="24" t="s">
        <v>13</v>
      </c>
      <c r="D46" s="28">
        <f>'Algemene gegevens'!C34</f>
        <v>0</v>
      </c>
      <c r="I46" s="19"/>
      <c r="J46" s="24" t="s">
        <v>13</v>
      </c>
      <c r="K46" s="28">
        <f>'Algemene gegevens'!C40</f>
        <v>0</v>
      </c>
      <c r="O46" s="19" t="s">
        <v>15</v>
      </c>
      <c r="S46" s="19"/>
      <c r="T46" s="24" t="s">
        <v>13</v>
      </c>
      <c r="U46" s="28">
        <f>'Algemene gegevens'!C46</f>
        <v>0</v>
      </c>
    </row>
    <row r="47" spans="2:19" ht="15">
      <c r="B47" s="19"/>
      <c r="I47" s="19"/>
      <c r="O47" s="19" t="s">
        <v>16</v>
      </c>
      <c r="P47" s="26" t="s">
        <v>23</v>
      </c>
      <c r="Q47" s="41">
        <f>K44</f>
        <v>0</v>
      </c>
      <c r="S47" s="19"/>
    </row>
    <row r="48" spans="2:21" ht="15">
      <c r="B48" s="19"/>
      <c r="C48" s="19"/>
      <c r="D48" s="29"/>
      <c r="I48" s="19"/>
      <c r="J48" s="19"/>
      <c r="K48" s="29"/>
      <c r="O48" s="19" t="s">
        <v>17</v>
      </c>
      <c r="P48" s="26" t="s">
        <v>22</v>
      </c>
      <c r="Q48" s="41">
        <f>K43-K44</f>
        <v>0</v>
      </c>
      <c r="S48" s="19"/>
      <c r="T48" s="19"/>
      <c r="U48" s="29"/>
    </row>
    <row r="49" spans="2:21" ht="15.75" thickBot="1">
      <c r="B49" s="19"/>
      <c r="C49" s="19"/>
      <c r="I49" s="19"/>
      <c r="J49" s="19"/>
      <c r="K49" s="19"/>
      <c r="O49" s="19" t="s">
        <v>18</v>
      </c>
      <c r="S49" s="19"/>
      <c r="T49" s="19"/>
      <c r="U49" s="19"/>
    </row>
    <row r="50" spans="2:21" ht="24" thickBot="1" thickTop="1">
      <c r="B50" s="30" t="s">
        <v>0</v>
      </c>
      <c r="C50" s="31" t="s">
        <v>1</v>
      </c>
      <c r="I50" s="30" t="s">
        <v>0</v>
      </c>
      <c r="J50" s="31" t="s">
        <v>1</v>
      </c>
      <c r="K50" s="19"/>
      <c r="P50" s="26" t="s">
        <v>23</v>
      </c>
      <c r="Q50" s="41">
        <f>U44</f>
        <v>0</v>
      </c>
      <c r="S50" s="30" t="s">
        <v>0</v>
      </c>
      <c r="T50" s="31" t="s">
        <v>1</v>
      </c>
      <c r="U50" s="19"/>
    </row>
    <row r="51" spans="2:21" ht="23.25" thickTop="1">
      <c r="B51" s="32" t="s">
        <v>26</v>
      </c>
      <c r="C51" s="33"/>
      <c r="I51" s="32" t="s">
        <v>26</v>
      </c>
      <c r="J51" s="33"/>
      <c r="K51" s="19"/>
      <c r="O51" s="19" t="s">
        <v>14</v>
      </c>
      <c r="P51" s="26" t="s">
        <v>22</v>
      </c>
      <c r="Q51" s="41">
        <f>U43-U44</f>
        <v>0</v>
      </c>
      <c r="S51" s="32" t="s">
        <v>26</v>
      </c>
      <c r="T51" s="33"/>
      <c r="U51" s="19"/>
    </row>
    <row r="52" spans="2:21" ht="22.5">
      <c r="B52" s="32" t="s">
        <v>4</v>
      </c>
      <c r="C52" s="33"/>
      <c r="I52" s="32" t="s">
        <v>4</v>
      </c>
      <c r="J52" s="33"/>
      <c r="K52" s="19"/>
      <c r="O52" s="19" t="s">
        <v>19</v>
      </c>
      <c r="S52" s="32" t="s">
        <v>4</v>
      </c>
      <c r="T52" s="33"/>
      <c r="U52" s="19"/>
    </row>
    <row r="53" spans="2:21" ht="22.5">
      <c r="B53" s="32" t="s">
        <v>5</v>
      </c>
      <c r="C53" s="33"/>
      <c r="I53" s="32" t="s">
        <v>5</v>
      </c>
      <c r="J53" s="33"/>
      <c r="K53" s="19"/>
      <c r="O53" s="19" t="s">
        <v>20</v>
      </c>
      <c r="S53" s="32" t="s">
        <v>5</v>
      </c>
      <c r="T53" s="33"/>
      <c r="U53" s="19"/>
    </row>
    <row r="54" spans="2:21" ht="22.5">
      <c r="B54" s="32" t="s">
        <v>8</v>
      </c>
      <c r="C54" s="33"/>
      <c r="I54" s="32" t="s">
        <v>8</v>
      </c>
      <c r="J54" s="33"/>
      <c r="K54" s="19"/>
      <c r="O54" s="19" t="s">
        <v>21</v>
      </c>
      <c r="S54" s="32" t="s">
        <v>8</v>
      </c>
      <c r="T54" s="33"/>
      <c r="U54" s="19"/>
    </row>
    <row r="55" spans="2:21" ht="22.5">
      <c r="B55" s="32" t="s">
        <v>2</v>
      </c>
      <c r="C55" s="33"/>
      <c r="I55" s="32" t="s">
        <v>2</v>
      </c>
      <c r="J55" s="33"/>
      <c r="K55" s="19"/>
      <c r="S55" s="32" t="s">
        <v>2</v>
      </c>
      <c r="T55" s="33"/>
      <c r="U55" s="19"/>
    </row>
    <row r="56" spans="2:21" ht="23.25" thickBot="1">
      <c r="B56" s="34" t="s">
        <v>3</v>
      </c>
      <c r="C56" s="35"/>
      <c r="I56" s="34" t="s">
        <v>3</v>
      </c>
      <c r="J56" s="35"/>
      <c r="K56" s="19"/>
      <c r="S56" s="34" t="s">
        <v>3</v>
      </c>
      <c r="T56" s="35"/>
      <c r="U56" s="19"/>
    </row>
    <row r="57" spans="2:21" ht="24" thickBot="1" thickTop="1">
      <c r="B57" s="36" t="s">
        <v>6</v>
      </c>
      <c r="C57" s="37">
        <f>SUM(C51:C56)</f>
        <v>0</v>
      </c>
      <c r="I57" s="36" t="s">
        <v>6</v>
      </c>
      <c r="J57" s="37">
        <f>SUM(J51:J56)</f>
        <v>0</v>
      </c>
      <c r="K57" s="19"/>
      <c r="S57" s="36" t="s">
        <v>6</v>
      </c>
      <c r="T57" s="37">
        <f>SUM(T51:T56)</f>
        <v>0</v>
      </c>
      <c r="U57" s="19"/>
    </row>
    <row r="58" spans="11:21" ht="15.75" thickTop="1">
      <c r="K58" s="19"/>
      <c r="U58" s="19"/>
    </row>
    <row r="59" spans="11:21" ht="15">
      <c r="K59" s="19"/>
      <c r="U59" s="19"/>
    </row>
    <row r="60" spans="11:21" ht="15">
      <c r="K60" s="19"/>
      <c r="U60" s="19"/>
    </row>
    <row r="61" spans="11:21" ht="15">
      <c r="K61" s="19"/>
      <c r="U61" s="19"/>
    </row>
    <row r="62" spans="11:21" ht="15">
      <c r="K62" s="19"/>
      <c r="U62" s="19"/>
    </row>
    <row r="63" spans="11:21" ht="15">
      <c r="K63" s="19"/>
      <c r="U63" s="19"/>
    </row>
    <row r="64" spans="11:21" ht="15">
      <c r="K64" s="19"/>
      <c r="U64" s="19"/>
    </row>
    <row r="65" spans="11:21" ht="15">
      <c r="K65" s="19"/>
      <c r="U65" s="19"/>
    </row>
    <row r="66" spans="11:21" ht="15">
      <c r="K66" s="19"/>
      <c r="U66" s="19"/>
    </row>
    <row r="67" spans="11:21" ht="15">
      <c r="K67" s="19"/>
      <c r="U67" s="19"/>
    </row>
    <row r="68" spans="11:21" ht="15">
      <c r="K68" s="19"/>
      <c r="U68" s="19"/>
    </row>
    <row r="69" spans="11:21" ht="15">
      <c r="K69" s="19"/>
      <c r="U69" s="19"/>
    </row>
    <row r="70" spans="11:21" ht="15">
      <c r="K70" s="19"/>
      <c r="U70" s="19"/>
    </row>
    <row r="71" spans="11:21" ht="15">
      <c r="K71" s="19"/>
      <c r="U71" s="19"/>
    </row>
    <row r="72" spans="11:21" ht="15">
      <c r="K72" s="19"/>
      <c r="U72" s="19"/>
    </row>
    <row r="73" spans="11:21" ht="15">
      <c r="K73" s="19"/>
      <c r="U73" s="19"/>
    </row>
    <row r="74" spans="11:21" ht="15">
      <c r="K74" s="19"/>
      <c r="U74" s="19"/>
    </row>
    <row r="75" spans="11:21" ht="15">
      <c r="K75" s="19"/>
      <c r="U75" s="19"/>
    </row>
    <row r="76" spans="11:21" ht="15">
      <c r="K76" s="19"/>
      <c r="U76" s="19"/>
    </row>
    <row r="77" spans="11:21" ht="15">
      <c r="K77" s="19"/>
      <c r="U77" s="19"/>
    </row>
    <row r="78" spans="11:21" ht="15">
      <c r="K78" s="19"/>
      <c r="U78" s="19"/>
    </row>
  </sheetData>
  <conditionalFormatting sqref="D3">
    <cfRule type="cellIs" priority="35" dxfId="0" operator="lessThan">
      <formula>$D$4</formula>
    </cfRule>
  </conditionalFormatting>
  <conditionalFormatting sqref="U3">
    <cfRule type="cellIs" priority="27" dxfId="0" operator="lessThan">
      <formula>$U$4</formula>
    </cfRule>
  </conditionalFormatting>
  <conditionalFormatting sqref="D43">
    <cfRule type="cellIs" priority="11" dxfId="0" operator="lessThan">
      <formula>$D$44</formula>
    </cfRule>
  </conditionalFormatting>
  <conditionalFormatting sqref="U43">
    <cfRule type="cellIs" priority="3" dxfId="0" operator="lessThan">
      <formula>$U$44</formula>
    </cfRule>
  </conditionalFormatting>
  <conditionalFormatting sqref="C17">
    <cfRule type="cellIs" priority="244" dxfId="0" operator="notEqual">
      <formula>$D$4</formula>
    </cfRule>
    <cfRule type="duplicateValues" priority="245" dxfId="0">
      <formula>AND(COUNTIF($C$17:$C$17,C17)&gt;1,NOT(ISBLANK(C17)))</formula>
    </cfRule>
  </conditionalFormatting>
  <conditionalFormatting sqref="J17">
    <cfRule type="cellIs" priority="246" dxfId="0" operator="notEqual">
      <formula>$K$4</formula>
    </cfRule>
    <cfRule type="duplicateValues" priority="247" dxfId="0">
      <formula>AND(COUNTIF($J$17:$J$17,J17)&gt;1,NOT(ISBLANK(J17)))</formula>
    </cfRule>
  </conditionalFormatting>
  <conditionalFormatting sqref="T17">
    <cfRule type="cellIs" priority="248" dxfId="0" operator="notEqual">
      <formula>$U$4</formula>
    </cfRule>
    <cfRule type="duplicateValues" priority="249" dxfId="0">
      <formula>AND(COUNTIF($T$17:$T$17,T17)&gt;1,NOT(ISBLANK(T17)))</formula>
    </cfRule>
  </conditionalFormatting>
  <conditionalFormatting sqref="T57">
    <cfRule type="cellIs" priority="250" dxfId="0" operator="notEqual">
      <formula>$U$44</formula>
    </cfRule>
    <cfRule type="duplicateValues" priority="251" dxfId="0">
      <formula>AND(COUNTIF($T$57:$T$57,T57)&gt;1,NOT(ISBLANK(T57)))</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conditionalFormatting sqref="J57">
    <cfRule type="cellIs" priority="319" dxfId="0" operator="notEqual">
      <formula>$K$44</formula>
    </cfRule>
    <cfRule type="duplicateValues" priority="320" dxfId="0">
      <formula>AND(COUNTIF($J$57:$J$57,J57)&gt;1,NOT(ISBLANK(J57)))</formula>
    </cfRule>
  </conditionalFormatting>
  <conditionalFormatting sqref="C57">
    <cfRule type="cellIs" priority="321" dxfId="0" operator="notEqual">
      <formula>$D$44</formula>
    </cfRule>
    <cfRule type="duplicateValues" priority="322" dxfId="0">
      <formula>AND(COUNTIF($C$57:$C$57,C57)&gt;1,NOT(ISBLANK(C57)))</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topLeftCell="A1">
      <selection activeCell="B4" sqref="B4"/>
    </sheetView>
  </sheetViews>
  <sheetFormatPr defaultColWidth="9.140625" defaultRowHeight="15"/>
  <cols>
    <col min="1" max="1" width="13.7109375" style="19" bestFit="1" customWidth="1"/>
    <col min="2" max="2" width="78.8515625" style="19" bestFit="1" customWidth="1"/>
    <col min="3" max="3" width="34.8515625" style="19" bestFit="1" customWidth="1"/>
    <col min="4" max="4" width="21.421875" style="19" bestFit="1" customWidth="1"/>
    <col min="5" max="7" width="9.140625" style="19" customWidth="1"/>
    <col min="8" max="8" width="13.7109375" style="19" bestFit="1" customWidth="1"/>
    <col min="9" max="9" width="84.7109375" style="19" bestFit="1" customWidth="1"/>
    <col min="10" max="10" width="34.8515625" style="19" bestFit="1" customWidth="1"/>
    <col min="11" max="11" width="18.421875" style="19" bestFit="1" customWidth="1"/>
    <col min="12" max="13" width="9.140625" style="19" customWidth="1"/>
    <col min="14" max="14" width="40.57421875" style="19" hidden="1" customWidth="1"/>
    <col min="15" max="15" width="9.140625" style="19" hidden="1" customWidth="1"/>
    <col min="16" max="16" width="9.140625" style="19" customWidth="1"/>
    <col min="17" max="17" width="13.7109375" style="19" bestFit="1" customWidth="1"/>
    <col min="18" max="18" width="80.00390625" style="19" bestFit="1" customWidth="1"/>
    <col min="19" max="19" width="34.8515625" style="19" bestFit="1" customWidth="1"/>
    <col min="20" max="20" width="18.421875" style="19" bestFit="1" customWidth="1"/>
    <col min="21" max="16384" width="9.140625" style="19" customWidth="1"/>
  </cols>
  <sheetData>
    <row r="1" spans="1:10" ht="24.75">
      <c r="A1" s="20" t="s">
        <v>231</v>
      </c>
      <c r="J1" s="22"/>
    </row>
    <row r="2" spans="1:17" ht="15">
      <c r="A2" s="19" t="s">
        <v>24</v>
      </c>
      <c r="H2" s="19" t="s">
        <v>25</v>
      </c>
      <c r="Q2" s="19" t="s">
        <v>27</v>
      </c>
    </row>
    <row r="3" spans="1:19" ht="15">
      <c r="A3" s="24" t="s">
        <v>185</v>
      </c>
      <c r="B3" s="25">
        <f>'Algemene gegevens'!C13</f>
        <v>0</v>
      </c>
      <c r="C3" s="24" t="s">
        <v>204</v>
      </c>
      <c r="H3" s="24" t="s">
        <v>185</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N4" s="19" t="s">
        <v>23</v>
      </c>
      <c r="O4" s="19">
        <f>D4</f>
        <v>0</v>
      </c>
      <c r="Q4" s="24" t="s">
        <v>12</v>
      </c>
      <c r="R4" s="5">
        <f>'Algemene gegevens'!C26</f>
        <v>0</v>
      </c>
      <c r="S4" s="24" t="s">
        <v>9</v>
      </c>
    </row>
    <row r="5" spans="3:20" ht="15">
      <c r="C5" s="24" t="s">
        <v>10</v>
      </c>
      <c r="D5" s="42">
        <f>'Algemene gegevens'!C15</f>
        <v>0</v>
      </c>
      <c r="J5" s="24" t="s">
        <v>10</v>
      </c>
      <c r="K5" s="42">
        <f>'Algemene gegevens'!C21</f>
        <v>0</v>
      </c>
      <c r="N5" s="19" t="s">
        <v>34</v>
      </c>
      <c r="O5" s="19">
        <f>D3-D4</f>
        <v>0</v>
      </c>
      <c r="S5" s="24" t="s">
        <v>10</v>
      </c>
      <c r="T5" s="42">
        <f>'Algemene gegevens'!C27</f>
        <v>0</v>
      </c>
    </row>
    <row r="6" spans="3:20" ht="15">
      <c r="C6" s="24" t="s">
        <v>13</v>
      </c>
      <c r="D6" s="42">
        <f>'Algemene gegevens'!C16</f>
        <v>0</v>
      </c>
      <c r="J6" s="24" t="s">
        <v>13</v>
      </c>
      <c r="K6" s="42">
        <f>'Algemene gegevens'!C22</f>
        <v>0</v>
      </c>
      <c r="S6" s="24" t="s">
        <v>13</v>
      </c>
      <c r="T6" s="42">
        <f>'Algemene gegevens'!C28</f>
        <v>0</v>
      </c>
    </row>
    <row r="7" spans="14:15" ht="15">
      <c r="N7" s="19" t="s">
        <v>23</v>
      </c>
      <c r="O7" s="19">
        <f>K4</f>
        <v>0</v>
      </c>
    </row>
    <row r="8" spans="14:15" ht="15">
      <c r="N8" s="19" t="s">
        <v>34</v>
      </c>
      <c r="O8" s="19">
        <f>K3-K4</f>
        <v>0</v>
      </c>
    </row>
    <row r="9" ht="15" thickBot="1"/>
    <row r="10" spans="2:19" ht="24" thickBot="1" thickTop="1">
      <c r="B10" s="30" t="s">
        <v>0</v>
      </c>
      <c r="C10" s="31" t="s">
        <v>1</v>
      </c>
      <c r="I10" s="30" t="s">
        <v>0</v>
      </c>
      <c r="J10" s="31" t="s">
        <v>1</v>
      </c>
      <c r="N10" s="19" t="s">
        <v>23</v>
      </c>
      <c r="O10" s="19">
        <f>T4</f>
        <v>0</v>
      </c>
      <c r="R10" s="30" t="s">
        <v>0</v>
      </c>
      <c r="S10" s="31" t="s">
        <v>1</v>
      </c>
    </row>
    <row r="11" spans="2:19" ht="23.25" thickTop="1">
      <c r="B11" s="32" t="s">
        <v>26</v>
      </c>
      <c r="C11" s="33"/>
      <c r="I11" s="32" t="s">
        <v>26</v>
      </c>
      <c r="J11" s="33"/>
      <c r="N11" s="19" t="s">
        <v>34</v>
      </c>
      <c r="O11" s="19">
        <f>T3-T4</f>
        <v>0</v>
      </c>
      <c r="R11" s="32" t="s">
        <v>26</v>
      </c>
      <c r="S11" s="33"/>
    </row>
    <row r="12" spans="2:19" ht="22.5">
      <c r="B12" s="32" t="s">
        <v>4</v>
      </c>
      <c r="C12" s="33"/>
      <c r="I12" s="32" t="s">
        <v>4</v>
      </c>
      <c r="J12" s="33"/>
      <c r="R12" s="32" t="s">
        <v>4</v>
      </c>
      <c r="S12" s="33"/>
    </row>
    <row r="13" spans="2:19" ht="22.5">
      <c r="B13" s="32" t="s">
        <v>5</v>
      </c>
      <c r="C13" s="33"/>
      <c r="I13" s="32" t="s">
        <v>5</v>
      </c>
      <c r="J13" s="33"/>
      <c r="N13" s="19" t="s">
        <v>15</v>
      </c>
      <c r="R13" s="32" t="s">
        <v>5</v>
      </c>
      <c r="S13" s="33"/>
    </row>
    <row r="14" spans="2:19" ht="22.5">
      <c r="B14" s="32" t="s">
        <v>8</v>
      </c>
      <c r="C14" s="33"/>
      <c r="I14" s="32" t="s">
        <v>8</v>
      </c>
      <c r="J14" s="33"/>
      <c r="N14" s="19" t="s">
        <v>16</v>
      </c>
      <c r="R14" s="32" t="s">
        <v>8</v>
      </c>
      <c r="S14" s="33"/>
    </row>
    <row r="15" spans="2:19" ht="22.5">
      <c r="B15" s="32" t="s">
        <v>2</v>
      </c>
      <c r="C15" s="33"/>
      <c r="I15" s="32" t="s">
        <v>2</v>
      </c>
      <c r="J15" s="33"/>
      <c r="N15" s="19" t="s">
        <v>17</v>
      </c>
      <c r="R15" s="32" t="s">
        <v>2</v>
      </c>
      <c r="S15" s="33"/>
    </row>
    <row r="16" spans="2:19" ht="23.25" thickBot="1">
      <c r="B16" s="34" t="s">
        <v>3</v>
      </c>
      <c r="C16" s="35"/>
      <c r="I16" s="34" t="s">
        <v>3</v>
      </c>
      <c r="J16" s="35"/>
      <c r="N16" s="19" t="s">
        <v>18</v>
      </c>
      <c r="R16" s="34" t="s">
        <v>3</v>
      </c>
      <c r="S16" s="35"/>
    </row>
    <row r="17" spans="2:19" ht="24" thickBot="1" thickTop="1">
      <c r="B17" s="36" t="s">
        <v>6</v>
      </c>
      <c r="C17" s="37">
        <f>SUM(C11:C16)</f>
        <v>0</v>
      </c>
      <c r="I17" s="36" t="s">
        <v>6</v>
      </c>
      <c r="J17" s="37">
        <f>SUM(J11:J16)</f>
        <v>0</v>
      </c>
      <c r="R17" s="36" t="s">
        <v>6</v>
      </c>
      <c r="S17" s="37">
        <f>SUM(S11:S16)</f>
        <v>0</v>
      </c>
    </row>
    <row r="18" ht="15" thickTop="1">
      <c r="N18" s="19" t="s">
        <v>14</v>
      </c>
    </row>
    <row r="19" ht="15">
      <c r="N19" s="19" t="s">
        <v>19</v>
      </c>
    </row>
    <row r="20" ht="15">
      <c r="N20" s="19" t="s">
        <v>20</v>
      </c>
    </row>
    <row r="21" ht="14.25">
      <c r="N21" s="19" t="s">
        <v>21</v>
      </c>
    </row>
    <row r="22" ht="14.25"/>
    <row r="23" ht="14.25"/>
    <row r="24" ht="14.25"/>
    <row r="25" ht="14.25"/>
    <row r="26" ht="14.25"/>
    <row r="27" ht="14.25"/>
    <row r="28" ht="14.25"/>
    <row r="29" ht="14.25"/>
    <row r="30" ht="14.25"/>
    <row r="31" ht="14.25"/>
    <row r="32" ht="14.25"/>
    <row r="33" ht="14.25"/>
    <row r="34" ht="14.25"/>
    <row r="35" ht="14.25"/>
    <row r="36" ht="14.25"/>
    <row r="37" ht="14.25"/>
    <row r="38" ht="14.25"/>
    <row r="41" spans="1:10" ht="24.75">
      <c r="A41" s="20" t="s">
        <v>230</v>
      </c>
      <c r="J41" s="22"/>
    </row>
    <row r="42" spans="1:17" ht="15">
      <c r="A42" s="19" t="s">
        <v>24</v>
      </c>
      <c r="H42" s="19" t="s">
        <v>25</v>
      </c>
      <c r="Q42" s="19" t="s">
        <v>27</v>
      </c>
    </row>
    <row r="43" spans="1:19" ht="15">
      <c r="A43" s="24" t="s">
        <v>185</v>
      </c>
      <c r="B43" s="25">
        <f>'Algemene gegevens'!C31</f>
        <v>0</v>
      </c>
      <c r="C43" s="24" t="s">
        <v>204</v>
      </c>
      <c r="H43" s="24" t="s">
        <v>185</v>
      </c>
      <c r="I43" s="25">
        <f>B43</f>
        <v>0</v>
      </c>
      <c r="J43" s="24" t="s">
        <v>204</v>
      </c>
      <c r="Q43" s="24" t="s">
        <v>185</v>
      </c>
      <c r="R43" s="25">
        <f>B43</f>
        <v>0</v>
      </c>
      <c r="S43" s="24" t="s">
        <v>204</v>
      </c>
    </row>
    <row r="44" spans="1:19" ht="15">
      <c r="A44" s="24" t="s">
        <v>12</v>
      </c>
      <c r="B44" s="5">
        <f>'Algemene gegevens'!C32</f>
        <v>0</v>
      </c>
      <c r="C44" s="24" t="s">
        <v>9</v>
      </c>
      <c r="H44" s="24" t="s">
        <v>12</v>
      </c>
      <c r="I44" s="5">
        <f>'Algemene gegevens'!C38</f>
        <v>0</v>
      </c>
      <c r="J44" s="24" t="s">
        <v>9</v>
      </c>
      <c r="N44" s="19" t="s">
        <v>23</v>
      </c>
      <c r="O44" s="19">
        <f>D44</f>
        <v>0</v>
      </c>
      <c r="Q44" s="24" t="s">
        <v>12</v>
      </c>
      <c r="R44" s="5">
        <f>'Algemene gegevens'!C44</f>
        <v>0</v>
      </c>
      <c r="S44" s="24" t="s">
        <v>9</v>
      </c>
    </row>
    <row r="45" spans="3:20" ht="15">
      <c r="C45" s="24" t="s">
        <v>10</v>
      </c>
      <c r="D45" s="42">
        <f>'Algemene gegevens'!C33</f>
        <v>0</v>
      </c>
      <c r="J45" s="24" t="s">
        <v>10</v>
      </c>
      <c r="K45" s="42">
        <f>'Algemene gegevens'!C39</f>
        <v>0</v>
      </c>
      <c r="N45" s="19" t="s">
        <v>34</v>
      </c>
      <c r="O45" s="19">
        <f>D43-D44</f>
        <v>0</v>
      </c>
      <c r="S45" s="24" t="s">
        <v>10</v>
      </c>
      <c r="T45" s="42">
        <f>'Algemene gegevens'!C45</f>
        <v>0</v>
      </c>
    </row>
    <row r="46" spans="3:20" ht="15">
      <c r="C46" s="24" t="s">
        <v>13</v>
      </c>
      <c r="D46" s="42">
        <f>'Algemene gegevens'!C34</f>
        <v>0</v>
      </c>
      <c r="J46" s="24" t="s">
        <v>13</v>
      </c>
      <c r="K46" s="42">
        <f>'Algemene gegevens'!C40</f>
        <v>0</v>
      </c>
      <c r="S46" s="24" t="s">
        <v>13</v>
      </c>
      <c r="T46" s="42">
        <f>'Algemene gegevens'!C46</f>
        <v>0</v>
      </c>
    </row>
    <row r="47" spans="14:15" ht="15">
      <c r="N47" s="19" t="s">
        <v>23</v>
      </c>
      <c r="O47" s="19">
        <f>K44</f>
        <v>0</v>
      </c>
    </row>
    <row r="48" spans="14:15" ht="15">
      <c r="N48" s="19" t="s">
        <v>34</v>
      </c>
      <c r="O48" s="19">
        <f>K43-K44</f>
        <v>0</v>
      </c>
    </row>
    <row r="49" ht="15" thickBot="1"/>
    <row r="50" spans="2:19" ht="24" thickBot="1" thickTop="1">
      <c r="B50" s="30" t="s">
        <v>0</v>
      </c>
      <c r="C50" s="31" t="s">
        <v>1</v>
      </c>
      <c r="I50" s="30" t="s">
        <v>0</v>
      </c>
      <c r="J50" s="31" t="s">
        <v>1</v>
      </c>
      <c r="N50" s="19" t="s">
        <v>23</v>
      </c>
      <c r="O50" s="19">
        <f>T44</f>
        <v>0</v>
      </c>
      <c r="R50" s="30" t="s">
        <v>0</v>
      </c>
      <c r="S50" s="31" t="s">
        <v>1</v>
      </c>
    </row>
    <row r="51" spans="2:19" ht="23.25" thickTop="1">
      <c r="B51" s="32" t="s">
        <v>26</v>
      </c>
      <c r="C51" s="33"/>
      <c r="I51" s="32" t="s">
        <v>26</v>
      </c>
      <c r="J51" s="33"/>
      <c r="N51" s="19" t="s">
        <v>34</v>
      </c>
      <c r="O51" s="19">
        <f>T43-T44</f>
        <v>0</v>
      </c>
      <c r="R51" s="32" t="s">
        <v>26</v>
      </c>
      <c r="S51" s="33"/>
    </row>
    <row r="52" spans="2:19" ht="22.5">
      <c r="B52" s="32" t="s">
        <v>4</v>
      </c>
      <c r="C52" s="33"/>
      <c r="I52" s="32" t="s">
        <v>4</v>
      </c>
      <c r="J52" s="33"/>
      <c r="R52" s="32" t="s">
        <v>4</v>
      </c>
      <c r="S52" s="33"/>
    </row>
    <row r="53" spans="2:19" ht="22.5">
      <c r="B53" s="32" t="s">
        <v>5</v>
      </c>
      <c r="C53" s="33"/>
      <c r="I53" s="32" t="s">
        <v>5</v>
      </c>
      <c r="J53" s="33"/>
      <c r="N53" s="19" t="s">
        <v>15</v>
      </c>
      <c r="R53" s="32" t="s">
        <v>5</v>
      </c>
      <c r="S53" s="33"/>
    </row>
    <row r="54" spans="2:19" ht="22.5">
      <c r="B54" s="32" t="s">
        <v>8</v>
      </c>
      <c r="C54" s="33"/>
      <c r="I54" s="32" t="s">
        <v>8</v>
      </c>
      <c r="J54" s="33"/>
      <c r="N54" s="19" t="s">
        <v>16</v>
      </c>
      <c r="R54" s="32" t="s">
        <v>8</v>
      </c>
      <c r="S54" s="33"/>
    </row>
    <row r="55" spans="2:19" ht="22.5">
      <c r="B55" s="32" t="s">
        <v>2</v>
      </c>
      <c r="C55" s="33"/>
      <c r="I55" s="32" t="s">
        <v>2</v>
      </c>
      <c r="J55" s="33"/>
      <c r="N55" s="19" t="s">
        <v>17</v>
      </c>
      <c r="R55" s="32" t="s">
        <v>2</v>
      </c>
      <c r="S55" s="33"/>
    </row>
    <row r="56" spans="2:19" ht="23.25" thickBot="1">
      <c r="B56" s="34" t="s">
        <v>3</v>
      </c>
      <c r="C56" s="35"/>
      <c r="I56" s="34" t="s">
        <v>3</v>
      </c>
      <c r="J56" s="35"/>
      <c r="N56" s="19" t="s">
        <v>18</v>
      </c>
      <c r="R56" s="34" t="s">
        <v>3</v>
      </c>
      <c r="S56" s="35"/>
    </row>
    <row r="57" spans="2:19" ht="24" thickBot="1" thickTop="1">
      <c r="B57" s="36" t="s">
        <v>6</v>
      </c>
      <c r="C57" s="37">
        <f>SUM(C51:C56)</f>
        <v>0</v>
      </c>
      <c r="I57" s="36" t="s">
        <v>6</v>
      </c>
      <c r="J57" s="37">
        <f>SUM(J51:J56)</f>
        <v>0</v>
      </c>
      <c r="R57" s="36" t="s">
        <v>6</v>
      </c>
      <c r="S57" s="37">
        <f>SUM(S51:S56)</f>
        <v>0</v>
      </c>
    </row>
    <row r="58" ht="15" thickTop="1">
      <c r="N58" s="19" t="s">
        <v>14</v>
      </c>
    </row>
    <row r="59" ht="15">
      <c r="N59" s="19" t="s">
        <v>19</v>
      </c>
    </row>
    <row r="60" ht="15">
      <c r="N60" s="19" t="s">
        <v>20</v>
      </c>
    </row>
    <row r="61" ht="14.25">
      <c r="N61" s="19" t="s">
        <v>21</v>
      </c>
    </row>
  </sheetData>
  <conditionalFormatting sqref="D3">
    <cfRule type="cellIs" priority="35" dxfId="0" operator="lessThan">
      <formula>$D$4</formula>
    </cfRule>
  </conditionalFormatting>
  <conditionalFormatting sqref="T3">
    <cfRule type="cellIs" priority="27" dxfId="0" operator="lessThan">
      <formula>$T$4</formula>
    </cfRule>
  </conditionalFormatting>
  <conditionalFormatting sqref="D43">
    <cfRule type="cellIs" priority="11" dxfId="0" operator="lessThan">
      <formula>$D$44</formula>
    </cfRule>
  </conditionalFormatting>
  <conditionalFormatting sqref="T43">
    <cfRule type="cellIs" priority="3" dxfId="0" operator="lessThan">
      <formula>$T$44</formula>
    </cfRule>
  </conditionalFormatting>
  <conditionalFormatting sqref="C17">
    <cfRule type="cellIs" priority="252" dxfId="0" operator="notEqual">
      <formula>$D$4</formula>
    </cfRule>
    <cfRule type="duplicateValues" priority="253" dxfId="0">
      <formula>AND(COUNTIF($C$17:$C$17,C17)&gt;1,NOT(ISBLANK(C17)))</formula>
    </cfRule>
  </conditionalFormatting>
  <conditionalFormatting sqref="J17">
    <cfRule type="cellIs" priority="254" dxfId="0" operator="notEqual">
      <formula>$K$4</formula>
    </cfRule>
    <cfRule type="duplicateValues" priority="255" dxfId="0">
      <formula>AND(COUNTIF($J$17:$J$17,J17)&gt;1,NOT(ISBLANK(J17)))</formula>
    </cfRule>
  </conditionalFormatting>
  <conditionalFormatting sqref="S17">
    <cfRule type="cellIs" priority="256" dxfId="0" operator="notEqual">
      <formula>$T$4</formula>
    </cfRule>
    <cfRule type="duplicateValues" priority="257" dxfId="0">
      <formula>AND(COUNTIF($S$17:$S$17,S17)&gt;1,NOT(ISBLANK(S17)))</formula>
    </cfRule>
  </conditionalFormatting>
  <conditionalFormatting sqref="S57">
    <cfRule type="cellIs" priority="258" dxfId="0" operator="notEqual">
      <formula>$T$44</formula>
    </cfRule>
    <cfRule type="duplicateValues" priority="259" dxfId="0">
      <formula>AND(COUNTIF($S$57:$S$57,S57)&gt;1,NOT(ISBLANK(S57)))</formula>
    </cfRule>
  </conditionalFormatting>
  <conditionalFormatting sqref="J57">
    <cfRule type="cellIs" priority="260" dxfId="0" operator="notEqual">
      <formula>$K$44</formula>
    </cfRule>
    <cfRule type="duplicateValues" priority="261" dxfId="0">
      <formula>AND(COUNTIF($J$57:$J$57,J57)&gt;1,NOT(ISBLANK(J57)))</formula>
    </cfRule>
  </conditionalFormatting>
  <conditionalFormatting sqref="C57">
    <cfRule type="cellIs" priority="262" dxfId="0" operator="notEqual">
      <formula>$D$44</formula>
    </cfRule>
    <cfRule type="duplicateValues" priority="263" dxfId="0">
      <formula>AND(COUNTIF($C$57:$C$57,C57)&gt;1,NOT(ISBLANK(C57)))</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topLeftCell="A1">
      <selection activeCell="L17" sqref="L17"/>
    </sheetView>
  </sheetViews>
  <sheetFormatPr defaultColWidth="9.140625" defaultRowHeight="15"/>
  <cols>
    <col min="1" max="1" width="13.7109375" style="19" bestFit="1" customWidth="1"/>
    <col min="2" max="2" width="78.8515625" style="19" bestFit="1" customWidth="1"/>
    <col min="3" max="3" width="34.8515625" style="19" bestFit="1" customWidth="1"/>
    <col min="4" max="4" width="21.421875" style="19" bestFit="1" customWidth="1"/>
    <col min="5" max="7" width="9.140625" style="19" customWidth="1"/>
    <col min="8" max="8" width="13.7109375" style="19" bestFit="1" customWidth="1"/>
    <col min="9" max="9" width="84.28125" style="19" bestFit="1" customWidth="1"/>
    <col min="10" max="10" width="34.8515625" style="19" bestFit="1" customWidth="1"/>
    <col min="11" max="11" width="18.421875" style="19" bestFit="1" customWidth="1"/>
    <col min="12" max="13" width="9.140625" style="19" customWidth="1"/>
    <col min="14" max="14" width="41.28125" style="19" hidden="1" customWidth="1"/>
    <col min="15" max="15" width="9.140625" style="19" hidden="1" customWidth="1"/>
    <col min="16" max="16" width="9.140625" style="19" customWidth="1"/>
    <col min="17" max="17" width="13.7109375" style="19" bestFit="1" customWidth="1"/>
    <col min="18" max="18" width="80.00390625" style="19" bestFit="1" customWidth="1"/>
    <col min="19" max="19" width="34.8515625" style="19" bestFit="1" customWidth="1"/>
    <col min="20" max="20" width="18.421875" style="19" bestFit="1" customWidth="1"/>
    <col min="21" max="16384" width="9.140625" style="19" customWidth="1"/>
  </cols>
  <sheetData>
    <row r="1" spans="1:10" ht="24.75">
      <c r="A1" s="43" t="s">
        <v>233</v>
      </c>
      <c r="J1" s="22"/>
    </row>
    <row r="2" spans="1:17" ht="15">
      <c r="A2" s="19" t="s">
        <v>24</v>
      </c>
      <c r="H2" s="19" t="s">
        <v>25</v>
      </c>
      <c r="Q2" s="19" t="s">
        <v>27</v>
      </c>
    </row>
    <row r="3" spans="1:19" ht="15">
      <c r="A3" s="24" t="s">
        <v>185</v>
      </c>
      <c r="B3" s="25">
        <f>'Algemene gegevens'!C13</f>
        <v>0</v>
      </c>
      <c r="C3" s="24" t="s">
        <v>204</v>
      </c>
      <c r="H3" s="24" t="s">
        <v>185</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N4" s="19" t="s">
        <v>23</v>
      </c>
      <c r="O4" s="19">
        <f>D4</f>
        <v>0</v>
      </c>
      <c r="Q4" s="24" t="s">
        <v>12</v>
      </c>
      <c r="R4" s="5">
        <f>'Algemene gegevens'!C26</f>
        <v>0</v>
      </c>
      <c r="S4" s="24" t="s">
        <v>9</v>
      </c>
    </row>
    <row r="5" spans="3:20" ht="15">
      <c r="C5" s="24" t="s">
        <v>10</v>
      </c>
      <c r="D5" s="42">
        <f>'Algemene gegevens'!C15</f>
        <v>0</v>
      </c>
      <c r="J5" s="24" t="s">
        <v>10</v>
      </c>
      <c r="K5" s="42">
        <f>'Algemene gegevens'!C21</f>
        <v>0</v>
      </c>
      <c r="N5" s="19" t="s">
        <v>22</v>
      </c>
      <c r="O5" s="19">
        <f>D3-D4</f>
        <v>0</v>
      </c>
      <c r="S5" s="24" t="s">
        <v>10</v>
      </c>
      <c r="T5" s="42">
        <f>'Algemene gegevens'!C27</f>
        <v>0</v>
      </c>
    </row>
    <row r="6" spans="3:20" ht="15">
      <c r="C6" s="24" t="s">
        <v>13</v>
      </c>
      <c r="D6" s="28">
        <f>'Algemene gegevens'!C16</f>
        <v>0</v>
      </c>
      <c r="J6" s="24" t="s">
        <v>13</v>
      </c>
      <c r="K6" s="28">
        <f>'Algemene gegevens'!C22</f>
        <v>0</v>
      </c>
      <c r="S6" s="24" t="s">
        <v>13</v>
      </c>
      <c r="T6" s="28">
        <f>'Algemene gegevens'!C28</f>
        <v>0</v>
      </c>
    </row>
    <row r="7" spans="14:15" ht="15">
      <c r="N7" s="19" t="s">
        <v>23</v>
      </c>
      <c r="O7" s="19">
        <f>K4</f>
        <v>0</v>
      </c>
    </row>
    <row r="8" spans="14:15" ht="15">
      <c r="N8" s="19" t="s">
        <v>22</v>
      </c>
      <c r="O8" s="19">
        <f>K3-K4</f>
        <v>0</v>
      </c>
    </row>
    <row r="9" ht="15" thickBot="1"/>
    <row r="10" spans="2:19" ht="24" thickBot="1" thickTop="1">
      <c r="B10" s="30" t="s">
        <v>0</v>
      </c>
      <c r="C10" s="31" t="s">
        <v>1</v>
      </c>
      <c r="I10" s="30" t="s">
        <v>0</v>
      </c>
      <c r="J10" s="31" t="s">
        <v>1</v>
      </c>
      <c r="N10" s="19" t="s">
        <v>23</v>
      </c>
      <c r="O10" s="19">
        <f>T4</f>
        <v>0</v>
      </c>
      <c r="R10" s="30" t="s">
        <v>0</v>
      </c>
      <c r="S10" s="31" t="s">
        <v>1</v>
      </c>
    </row>
    <row r="11" spans="2:19" ht="23.25" thickTop="1">
      <c r="B11" s="32" t="s">
        <v>26</v>
      </c>
      <c r="C11" s="33"/>
      <c r="I11" s="32" t="s">
        <v>26</v>
      </c>
      <c r="J11" s="33"/>
      <c r="N11" s="19" t="s">
        <v>22</v>
      </c>
      <c r="O11" s="19">
        <f>T3-T4</f>
        <v>0</v>
      </c>
      <c r="R11" s="32" t="s">
        <v>26</v>
      </c>
      <c r="S11" s="33"/>
    </row>
    <row r="12" spans="2:19" ht="22.5">
      <c r="B12" s="32" t="s">
        <v>4</v>
      </c>
      <c r="C12" s="33"/>
      <c r="I12" s="32" t="s">
        <v>4</v>
      </c>
      <c r="J12" s="33"/>
      <c r="R12" s="32" t="s">
        <v>4</v>
      </c>
      <c r="S12" s="33"/>
    </row>
    <row r="13" spans="2:19" ht="22.5">
      <c r="B13" s="32" t="s">
        <v>5</v>
      </c>
      <c r="C13" s="33"/>
      <c r="I13" s="32" t="s">
        <v>5</v>
      </c>
      <c r="J13" s="33"/>
      <c r="N13" s="19" t="s">
        <v>15</v>
      </c>
      <c r="R13" s="32" t="s">
        <v>5</v>
      </c>
      <c r="S13" s="33"/>
    </row>
    <row r="14" spans="2:19" ht="22.5">
      <c r="B14" s="32" t="s">
        <v>8</v>
      </c>
      <c r="C14" s="33"/>
      <c r="I14" s="32" t="s">
        <v>8</v>
      </c>
      <c r="J14" s="33"/>
      <c r="N14" s="19" t="s">
        <v>16</v>
      </c>
      <c r="R14" s="32" t="s">
        <v>8</v>
      </c>
      <c r="S14" s="33"/>
    </row>
    <row r="15" spans="2:19" ht="22.5">
      <c r="B15" s="32" t="s">
        <v>2</v>
      </c>
      <c r="C15" s="33"/>
      <c r="I15" s="32" t="s">
        <v>2</v>
      </c>
      <c r="J15" s="33"/>
      <c r="N15" s="19" t="s">
        <v>17</v>
      </c>
      <c r="R15" s="32" t="s">
        <v>2</v>
      </c>
      <c r="S15" s="33"/>
    </row>
    <row r="16" spans="2:19" ht="23.25" thickBot="1">
      <c r="B16" s="34" t="s">
        <v>3</v>
      </c>
      <c r="C16" s="35"/>
      <c r="I16" s="34" t="s">
        <v>3</v>
      </c>
      <c r="J16" s="35"/>
      <c r="N16" s="19" t="s">
        <v>18</v>
      </c>
      <c r="R16" s="34" t="s">
        <v>3</v>
      </c>
      <c r="S16" s="35"/>
    </row>
    <row r="17" spans="2:19" ht="24" thickBot="1" thickTop="1">
      <c r="B17" s="36" t="s">
        <v>6</v>
      </c>
      <c r="C17" s="37">
        <f>SUM(C11:C16)</f>
        <v>0</v>
      </c>
      <c r="I17" s="36" t="s">
        <v>6</v>
      </c>
      <c r="J17" s="37">
        <f>SUM(J11:J16)</f>
        <v>0</v>
      </c>
      <c r="R17" s="36" t="s">
        <v>6</v>
      </c>
      <c r="S17" s="37">
        <f>SUM(S11:S16)</f>
        <v>0</v>
      </c>
    </row>
    <row r="18" ht="15" thickTop="1">
      <c r="N18" s="19" t="s">
        <v>14</v>
      </c>
    </row>
    <row r="19" ht="15">
      <c r="N19" s="19" t="s">
        <v>19</v>
      </c>
    </row>
    <row r="20" ht="14.25">
      <c r="N20" s="19" t="s">
        <v>20</v>
      </c>
    </row>
    <row r="21" ht="14.25">
      <c r="N21" s="19" t="s">
        <v>21</v>
      </c>
    </row>
    <row r="22" ht="14.25"/>
    <row r="23" ht="14.25"/>
    <row r="24" ht="14.25"/>
    <row r="25" ht="14.25"/>
    <row r="26" ht="14.25"/>
    <row r="27" ht="14.25"/>
    <row r="28" ht="14.25"/>
    <row r="29" ht="14.25"/>
    <row r="30" ht="14.25"/>
    <row r="31" ht="14.25"/>
    <row r="32" ht="14.25"/>
    <row r="33" ht="14.25"/>
    <row r="34" ht="14.25"/>
    <row r="35" ht="14.25"/>
    <row r="36" ht="14.25"/>
    <row r="37" ht="14.25"/>
    <row r="38" ht="14.25"/>
    <row r="41" spans="1:10" ht="24.75">
      <c r="A41" s="20" t="s">
        <v>232</v>
      </c>
      <c r="J41" s="22"/>
    </row>
    <row r="42" spans="1:17" ht="15">
      <c r="A42" s="19" t="s">
        <v>24</v>
      </c>
      <c r="H42" s="19" t="s">
        <v>25</v>
      </c>
      <c r="Q42" s="19" t="s">
        <v>27</v>
      </c>
    </row>
    <row r="43" spans="1:19" ht="15">
      <c r="A43" s="24" t="s">
        <v>185</v>
      </c>
      <c r="C43" s="24" t="s">
        <v>204</v>
      </c>
      <c r="H43" s="24" t="s">
        <v>185</v>
      </c>
      <c r="I43" s="25">
        <f>B43</f>
        <v>0</v>
      </c>
      <c r="J43" s="24" t="s">
        <v>204</v>
      </c>
      <c r="Q43" s="24" t="s">
        <v>185</v>
      </c>
      <c r="R43" s="25">
        <f>B43</f>
        <v>0</v>
      </c>
      <c r="S43" s="24" t="s">
        <v>204</v>
      </c>
    </row>
    <row r="44" spans="1:19" ht="15">
      <c r="A44" s="24" t="s">
        <v>12</v>
      </c>
      <c r="B44" s="5">
        <f>'Algemene gegevens'!C32</f>
        <v>0</v>
      </c>
      <c r="C44" s="24" t="s">
        <v>9</v>
      </c>
      <c r="H44" s="24" t="s">
        <v>12</v>
      </c>
      <c r="I44" s="5">
        <f>'Algemene gegevens'!C38</f>
        <v>0</v>
      </c>
      <c r="J44" s="24" t="s">
        <v>9</v>
      </c>
      <c r="N44" s="19" t="s">
        <v>23</v>
      </c>
      <c r="O44" s="19">
        <f>D44</f>
        <v>0</v>
      </c>
      <c r="Q44" s="24" t="s">
        <v>12</v>
      </c>
      <c r="R44" s="5">
        <f>'Algemene gegevens'!C44</f>
        <v>0</v>
      </c>
      <c r="S44" s="24" t="s">
        <v>9</v>
      </c>
    </row>
    <row r="45" spans="3:20" ht="15">
      <c r="C45" s="24" t="s">
        <v>10</v>
      </c>
      <c r="D45" s="42">
        <f>'Algemene gegevens'!C33</f>
        <v>0</v>
      </c>
      <c r="J45" s="24" t="s">
        <v>10</v>
      </c>
      <c r="K45" s="42">
        <f>'Algemene gegevens'!C39</f>
        <v>0</v>
      </c>
      <c r="N45" s="19" t="s">
        <v>22</v>
      </c>
      <c r="O45" s="19">
        <f>D43-D44</f>
        <v>0</v>
      </c>
      <c r="S45" s="24" t="s">
        <v>10</v>
      </c>
      <c r="T45" s="42">
        <f>'Algemene gegevens'!C45</f>
        <v>0</v>
      </c>
    </row>
    <row r="46" spans="3:20" ht="15">
      <c r="C46" s="24" t="s">
        <v>13</v>
      </c>
      <c r="D46" s="28">
        <f>'Algemene gegevens'!C34</f>
        <v>0</v>
      </c>
      <c r="J46" s="24" t="s">
        <v>13</v>
      </c>
      <c r="K46" s="28">
        <f>'Algemene gegevens'!C40</f>
        <v>0</v>
      </c>
      <c r="S46" s="24" t="s">
        <v>13</v>
      </c>
      <c r="T46" s="28">
        <f>'Algemene gegevens'!C46</f>
        <v>0</v>
      </c>
    </row>
    <row r="47" spans="14:15" ht="15">
      <c r="N47" s="19" t="s">
        <v>23</v>
      </c>
      <c r="O47" s="19">
        <f>K44</f>
        <v>0</v>
      </c>
    </row>
    <row r="48" spans="14:15" ht="15">
      <c r="N48" s="19" t="s">
        <v>22</v>
      </c>
      <c r="O48" s="19">
        <f>K43-K44</f>
        <v>0</v>
      </c>
    </row>
    <row r="49" ht="15" thickBot="1"/>
    <row r="50" spans="2:19" ht="24" thickBot="1" thickTop="1">
      <c r="B50" s="30" t="s">
        <v>0</v>
      </c>
      <c r="C50" s="31" t="s">
        <v>1</v>
      </c>
      <c r="I50" s="30" t="s">
        <v>0</v>
      </c>
      <c r="J50" s="31" t="s">
        <v>1</v>
      </c>
      <c r="N50" s="19" t="s">
        <v>23</v>
      </c>
      <c r="O50" s="19">
        <f>T44</f>
        <v>0</v>
      </c>
      <c r="R50" s="30" t="s">
        <v>0</v>
      </c>
      <c r="S50" s="31" t="s">
        <v>1</v>
      </c>
    </row>
    <row r="51" spans="2:19" ht="23.25" thickTop="1">
      <c r="B51" s="32" t="s">
        <v>26</v>
      </c>
      <c r="C51" s="33"/>
      <c r="I51" s="32" t="s">
        <v>26</v>
      </c>
      <c r="J51" s="33"/>
      <c r="N51" s="19" t="s">
        <v>22</v>
      </c>
      <c r="O51" s="19">
        <f>T43-T44</f>
        <v>0</v>
      </c>
      <c r="R51" s="32" t="s">
        <v>26</v>
      </c>
      <c r="S51" s="33"/>
    </row>
    <row r="52" spans="2:19" ht="22.5">
      <c r="B52" s="32" t="s">
        <v>4</v>
      </c>
      <c r="C52" s="33"/>
      <c r="I52" s="32" t="s">
        <v>4</v>
      </c>
      <c r="J52" s="33"/>
      <c r="R52" s="32" t="s">
        <v>4</v>
      </c>
      <c r="S52" s="33"/>
    </row>
    <row r="53" spans="2:19" ht="22.5">
      <c r="B53" s="32" t="s">
        <v>5</v>
      </c>
      <c r="C53" s="33"/>
      <c r="I53" s="32" t="s">
        <v>5</v>
      </c>
      <c r="J53" s="33"/>
      <c r="N53" s="19" t="s">
        <v>15</v>
      </c>
      <c r="R53" s="32" t="s">
        <v>5</v>
      </c>
      <c r="S53" s="33"/>
    </row>
    <row r="54" spans="2:19" ht="22.5">
      <c r="B54" s="32" t="s">
        <v>8</v>
      </c>
      <c r="C54" s="33"/>
      <c r="I54" s="32" t="s">
        <v>8</v>
      </c>
      <c r="J54" s="33"/>
      <c r="N54" s="19" t="s">
        <v>16</v>
      </c>
      <c r="R54" s="32" t="s">
        <v>8</v>
      </c>
      <c r="S54" s="33"/>
    </row>
    <row r="55" spans="2:19" ht="22.5">
      <c r="B55" s="32" t="s">
        <v>2</v>
      </c>
      <c r="C55" s="33"/>
      <c r="I55" s="32" t="s">
        <v>2</v>
      </c>
      <c r="J55" s="33"/>
      <c r="N55" s="19" t="s">
        <v>17</v>
      </c>
      <c r="R55" s="32" t="s">
        <v>2</v>
      </c>
      <c r="S55" s="33"/>
    </row>
    <row r="56" spans="2:19" ht="23.25" thickBot="1">
      <c r="B56" s="34" t="s">
        <v>3</v>
      </c>
      <c r="C56" s="35"/>
      <c r="I56" s="34" t="s">
        <v>3</v>
      </c>
      <c r="J56" s="35"/>
      <c r="N56" s="19" t="s">
        <v>18</v>
      </c>
      <c r="R56" s="34" t="s">
        <v>3</v>
      </c>
      <c r="S56" s="35"/>
    </row>
    <row r="57" spans="2:19" ht="24" thickBot="1" thickTop="1">
      <c r="B57" s="36" t="s">
        <v>6</v>
      </c>
      <c r="C57" s="37">
        <f>SUM(C51:C56)</f>
        <v>0</v>
      </c>
      <c r="I57" s="36" t="s">
        <v>6</v>
      </c>
      <c r="J57" s="37">
        <f>SUM(J51:J56)</f>
        <v>0</v>
      </c>
      <c r="R57" s="36" t="s">
        <v>6</v>
      </c>
      <c r="S57" s="37">
        <f>SUM(S51:S56)</f>
        <v>0</v>
      </c>
    </row>
    <row r="58" ht="15" thickTop="1">
      <c r="N58" s="19" t="s">
        <v>14</v>
      </c>
    </row>
    <row r="59" ht="15">
      <c r="N59" s="19" t="s">
        <v>19</v>
      </c>
    </row>
    <row r="60" ht="14.25">
      <c r="N60" s="19" t="s">
        <v>20</v>
      </c>
    </row>
    <row r="61" ht="14.25">
      <c r="N61" s="19" t="s">
        <v>21</v>
      </c>
    </row>
  </sheetData>
  <conditionalFormatting sqref="D3">
    <cfRule type="cellIs" priority="35" dxfId="0" operator="lessThan">
      <formula>$D$4</formula>
    </cfRule>
  </conditionalFormatting>
  <conditionalFormatting sqref="T3">
    <cfRule type="cellIs" priority="27" dxfId="0" operator="lessThan">
      <formula>$T$4</formula>
    </cfRule>
  </conditionalFormatting>
  <conditionalFormatting sqref="D43">
    <cfRule type="cellIs" priority="11" dxfId="0" operator="lessThan">
      <formula>$D$44</formula>
    </cfRule>
  </conditionalFormatting>
  <conditionalFormatting sqref="T43">
    <cfRule type="cellIs" priority="3" dxfId="0" operator="lessThan">
      <formula>$T$44</formula>
    </cfRule>
  </conditionalFormatting>
  <conditionalFormatting sqref="C17">
    <cfRule type="cellIs" priority="264" dxfId="0" operator="notEqual">
      <formula>$D$4</formula>
    </cfRule>
    <cfRule type="duplicateValues" priority="265" dxfId="0">
      <formula>AND(COUNTIF($C$17:$C$17,C17)&gt;1,NOT(ISBLANK(C17)))</formula>
    </cfRule>
  </conditionalFormatting>
  <conditionalFormatting sqref="J17">
    <cfRule type="cellIs" priority="266" dxfId="0" operator="notEqual">
      <formula>$K$4</formula>
    </cfRule>
    <cfRule type="duplicateValues" priority="267" dxfId="0">
      <formula>AND(COUNTIF($J$17:$J$17,J17)&gt;1,NOT(ISBLANK(J17)))</formula>
    </cfRule>
  </conditionalFormatting>
  <conditionalFormatting sqref="S17">
    <cfRule type="cellIs" priority="268" dxfId="0" operator="notEqual">
      <formula>$T$4</formula>
    </cfRule>
    <cfRule type="duplicateValues" priority="269" dxfId="0">
      <formula>AND(COUNTIF($S$17:$S$17,S17)&gt;1,NOT(ISBLANK(S17)))</formula>
    </cfRule>
  </conditionalFormatting>
  <conditionalFormatting sqref="C57">
    <cfRule type="cellIs" priority="270" dxfId="0" operator="notEqual">
      <formula>$D$44</formula>
    </cfRule>
    <cfRule type="duplicateValues" priority="271" dxfId="0">
      <formula>AND(COUNTIF($C$57:$C$57,C57)&gt;1,NOT(ISBLANK(C57)))</formula>
    </cfRule>
  </conditionalFormatting>
  <conditionalFormatting sqref="J57">
    <cfRule type="cellIs" priority="272" dxfId="0" operator="notEqual">
      <formula>$K$44</formula>
    </cfRule>
    <cfRule type="duplicateValues" priority="273" dxfId="0">
      <formula>AND(COUNTIF($J$57:$J$57,J57)&gt;1,NOT(ISBLANK(J57)))</formula>
    </cfRule>
  </conditionalFormatting>
  <conditionalFormatting sqref="S57">
    <cfRule type="cellIs" priority="274" dxfId="0" operator="notEqual">
      <formula>$T$44</formula>
    </cfRule>
    <cfRule type="duplicateValues" priority="275" dxfId="0">
      <formula>AND(COUNTIF($S$57:$S$57,S57)&gt;1,NOT(ISBLANK(S57)))</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topLeftCell="A1">
      <selection activeCell="A39" sqref="A39"/>
    </sheetView>
  </sheetViews>
  <sheetFormatPr defaultColWidth="9.140625" defaultRowHeight="15"/>
  <cols>
    <col min="1" max="1" width="13.7109375" style="19" bestFit="1" customWidth="1"/>
    <col min="2" max="2" width="81.00390625" style="19" bestFit="1" customWidth="1"/>
    <col min="3" max="3" width="34.8515625" style="19" bestFit="1" customWidth="1"/>
    <col min="4" max="4" width="21.421875" style="19" bestFit="1" customWidth="1"/>
    <col min="5" max="7" width="9.140625" style="19" customWidth="1"/>
    <col min="8" max="8" width="13.7109375" style="19" bestFit="1" customWidth="1"/>
    <col min="9" max="9" width="82.00390625" style="19" bestFit="1" customWidth="1"/>
    <col min="10" max="10" width="34.8515625" style="19" bestFit="1" customWidth="1"/>
    <col min="11" max="11" width="18.421875" style="19" bestFit="1" customWidth="1"/>
    <col min="12" max="13" width="9.140625" style="19" customWidth="1"/>
    <col min="14" max="14" width="40.57421875" style="19" hidden="1" customWidth="1"/>
    <col min="15" max="15" width="9.140625" style="19" hidden="1" customWidth="1"/>
    <col min="16" max="16" width="9.140625" style="19" customWidth="1"/>
    <col min="17" max="17" width="13.7109375" style="19" bestFit="1" customWidth="1"/>
    <col min="18" max="18" width="80.00390625" style="19" bestFit="1" customWidth="1"/>
    <col min="19" max="19" width="34.8515625" style="19" bestFit="1" customWidth="1"/>
    <col min="20" max="20" width="18.421875" style="19" bestFit="1" customWidth="1"/>
    <col min="21" max="16384" width="9.140625" style="19" customWidth="1"/>
  </cols>
  <sheetData>
    <row r="1" spans="1:10" ht="24.75">
      <c r="A1" s="20" t="s">
        <v>234</v>
      </c>
      <c r="J1" s="22"/>
    </row>
    <row r="2" spans="1:17" ht="15">
      <c r="A2" s="19" t="s">
        <v>24</v>
      </c>
      <c r="H2" s="19" t="s">
        <v>25</v>
      </c>
      <c r="Q2" s="19" t="s">
        <v>27</v>
      </c>
    </row>
    <row r="3" spans="1:19" ht="15">
      <c r="A3" s="24" t="s">
        <v>185</v>
      </c>
      <c r="B3" s="25">
        <f>'Algemene gegevens'!C13</f>
        <v>0</v>
      </c>
      <c r="C3" s="24" t="s">
        <v>204</v>
      </c>
      <c r="H3" s="24" t="s">
        <v>186</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N4" s="19" t="s">
        <v>23</v>
      </c>
      <c r="O4" s="19">
        <f>D4</f>
        <v>0</v>
      </c>
      <c r="Q4" s="24" t="s">
        <v>12</v>
      </c>
      <c r="R4" s="5">
        <f>'Algemene gegevens'!C26</f>
        <v>0</v>
      </c>
      <c r="S4" s="24" t="s">
        <v>9</v>
      </c>
    </row>
    <row r="5" spans="3:20" ht="15">
      <c r="C5" s="24" t="s">
        <v>11</v>
      </c>
      <c r="D5" s="42">
        <f>'Algemene gegevens'!C15</f>
        <v>0</v>
      </c>
      <c r="J5" s="24" t="s">
        <v>11</v>
      </c>
      <c r="K5" s="42">
        <f>'Algemene gegevens'!C21</f>
        <v>0</v>
      </c>
      <c r="N5" s="19" t="s">
        <v>34</v>
      </c>
      <c r="O5" s="19">
        <f>D3-D4</f>
        <v>0</v>
      </c>
      <c r="S5" s="24" t="s">
        <v>11</v>
      </c>
      <c r="T5" s="42">
        <f>'Algemene gegevens'!C27</f>
        <v>0</v>
      </c>
    </row>
    <row r="6" spans="3:20" ht="15">
      <c r="C6" s="24" t="s">
        <v>13</v>
      </c>
      <c r="D6" s="28">
        <f>'Algemene gegevens'!C16</f>
        <v>0</v>
      </c>
      <c r="J6" s="24" t="s">
        <v>13</v>
      </c>
      <c r="K6" s="19">
        <f>'Algemene gegevens'!C22</f>
        <v>0</v>
      </c>
      <c r="S6" s="24" t="s">
        <v>13</v>
      </c>
      <c r="T6" s="28">
        <f>'Algemene gegevens'!C28</f>
        <v>0</v>
      </c>
    </row>
    <row r="7" spans="14:15" ht="15">
      <c r="N7" s="19" t="s">
        <v>23</v>
      </c>
      <c r="O7" s="19">
        <f>K4</f>
        <v>0</v>
      </c>
    </row>
    <row r="8" spans="14:15" ht="15">
      <c r="N8" s="19" t="s">
        <v>34</v>
      </c>
      <c r="O8" s="19">
        <f>K3-K4</f>
        <v>0</v>
      </c>
    </row>
    <row r="9" ht="15" thickBot="1"/>
    <row r="10" spans="2:19" ht="24" thickBot="1" thickTop="1">
      <c r="B10" s="30" t="s">
        <v>0</v>
      </c>
      <c r="C10" s="31" t="s">
        <v>1</v>
      </c>
      <c r="I10" s="30" t="s">
        <v>0</v>
      </c>
      <c r="J10" s="31" t="s">
        <v>1</v>
      </c>
      <c r="N10" s="19" t="s">
        <v>23</v>
      </c>
      <c r="O10" s="19">
        <f>T4</f>
        <v>0</v>
      </c>
      <c r="R10" s="30" t="s">
        <v>0</v>
      </c>
      <c r="S10" s="31" t="s">
        <v>1</v>
      </c>
    </row>
    <row r="11" spans="2:19" ht="23.25" thickTop="1">
      <c r="B11" s="32" t="s">
        <v>26</v>
      </c>
      <c r="C11" s="33"/>
      <c r="I11" s="32" t="s">
        <v>26</v>
      </c>
      <c r="J11" s="33"/>
      <c r="N11" s="19" t="s">
        <v>34</v>
      </c>
      <c r="O11" s="19">
        <f>T3-T4</f>
        <v>0</v>
      </c>
      <c r="R11" s="32" t="s">
        <v>26</v>
      </c>
      <c r="S11" s="33"/>
    </row>
    <row r="12" spans="2:19" ht="22.5">
      <c r="B12" s="32" t="s">
        <v>4</v>
      </c>
      <c r="C12" s="33"/>
      <c r="I12" s="32" t="s">
        <v>4</v>
      </c>
      <c r="J12" s="33"/>
      <c r="R12" s="32" t="s">
        <v>4</v>
      </c>
      <c r="S12" s="33"/>
    </row>
    <row r="13" spans="2:19" ht="22.5">
      <c r="B13" s="32" t="s">
        <v>5</v>
      </c>
      <c r="C13" s="33"/>
      <c r="I13" s="32" t="s">
        <v>5</v>
      </c>
      <c r="J13" s="33"/>
      <c r="N13" s="19" t="s">
        <v>15</v>
      </c>
      <c r="R13" s="32" t="s">
        <v>5</v>
      </c>
      <c r="S13" s="33"/>
    </row>
    <row r="14" spans="2:19" ht="22.5">
      <c r="B14" s="32" t="s">
        <v>8</v>
      </c>
      <c r="C14" s="33"/>
      <c r="I14" s="32" t="s">
        <v>8</v>
      </c>
      <c r="J14" s="33"/>
      <c r="N14" s="19" t="s">
        <v>16</v>
      </c>
      <c r="R14" s="32" t="s">
        <v>8</v>
      </c>
      <c r="S14" s="33"/>
    </row>
    <row r="15" spans="2:19" ht="22.5">
      <c r="B15" s="32" t="s">
        <v>2</v>
      </c>
      <c r="C15" s="33"/>
      <c r="I15" s="32" t="s">
        <v>2</v>
      </c>
      <c r="J15" s="33"/>
      <c r="N15" s="19" t="s">
        <v>17</v>
      </c>
      <c r="R15" s="32" t="s">
        <v>2</v>
      </c>
      <c r="S15" s="33"/>
    </row>
    <row r="16" spans="2:19" ht="23.25" thickBot="1">
      <c r="B16" s="34" t="s">
        <v>3</v>
      </c>
      <c r="C16" s="35"/>
      <c r="I16" s="34" t="s">
        <v>3</v>
      </c>
      <c r="J16" s="35"/>
      <c r="N16" s="19" t="s">
        <v>18</v>
      </c>
      <c r="R16" s="34" t="s">
        <v>3</v>
      </c>
      <c r="S16" s="35"/>
    </row>
    <row r="17" spans="2:19" ht="24" thickBot="1" thickTop="1">
      <c r="B17" s="36" t="s">
        <v>6</v>
      </c>
      <c r="C17" s="37">
        <f>SUM(C11:C16)</f>
        <v>0</v>
      </c>
      <c r="I17" s="36" t="s">
        <v>6</v>
      </c>
      <c r="J17" s="37">
        <f>SUM(J11:J16)</f>
        <v>0</v>
      </c>
      <c r="R17" s="36" t="s">
        <v>6</v>
      </c>
      <c r="S17" s="37">
        <f>SUM(S11:S16)</f>
        <v>0</v>
      </c>
    </row>
    <row r="18" ht="15" thickTop="1">
      <c r="N18" s="19" t="s">
        <v>14</v>
      </c>
    </row>
    <row r="19" ht="15">
      <c r="N19" s="19" t="s">
        <v>19</v>
      </c>
    </row>
    <row r="20" ht="14.25">
      <c r="N20" s="19" t="s">
        <v>20</v>
      </c>
    </row>
    <row r="21" ht="14.25">
      <c r="N21" s="19" t="s">
        <v>21</v>
      </c>
    </row>
    <row r="22" ht="14.25"/>
    <row r="23" ht="14.25"/>
    <row r="24" ht="14.25"/>
    <row r="25" ht="14.25"/>
    <row r="26" ht="14.25"/>
    <row r="27" ht="14.25"/>
    <row r="28" ht="14.25"/>
    <row r="29" ht="14.25"/>
    <row r="30" ht="14.25"/>
    <row r="31" ht="14.25"/>
    <row r="32" ht="14.25"/>
    <row r="33" ht="14.25"/>
    <row r="34" ht="14.25"/>
    <row r="35" ht="14.25"/>
    <row r="36" ht="14.25"/>
    <row r="37" ht="14.25"/>
    <row r="38" ht="14.25"/>
    <row r="41" spans="1:10" ht="24.75">
      <c r="A41" s="20" t="s">
        <v>235</v>
      </c>
      <c r="J41" s="22"/>
    </row>
    <row r="42" spans="1:17" ht="15">
      <c r="A42" s="19" t="s">
        <v>24</v>
      </c>
      <c r="H42" s="19" t="s">
        <v>25</v>
      </c>
      <c r="Q42" s="19" t="s">
        <v>27</v>
      </c>
    </row>
    <row r="43" spans="1:19" ht="15">
      <c r="A43" s="24" t="s">
        <v>185</v>
      </c>
      <c r="B43" s="25">
        <f>'Algemene gegevens'!C31</f>
        <v>0</v>
      </c>
      <c r="C43" s="24" t="s">
        <v>204</v>
      </c>
      <c r="H43" s="24" t="s">
        <v>185</v>
      </c>
      <c r="I43" s="25">
        <f>B43</f>
        <v>0</v>
      </c>
      <c r="J43" s="24" t="s">
        <v>204</v>
      </c>
      <c r="Q43" s="24" t="s">
        <v>185</v>
      </c>
      <c r="R43" s="25">
        <f>B43</f>
        <v>0</v>
      </c>
      <c r="S43" s="24" t="s">
        <v>204</v>
      </c>
    </row>
    <row r="44" spans="1:19" ht="15">
      <c r="A44" s="24" t="s">
        <v>12</v>
      </c>
      <c r="B44" s="5">
        <f>'Algemene gegevens'!C32</f>
        <v>0</v>
      </c>
      <c r="C44" s="24" t="s">
        <v>9</v>
      </c>
      <c r="H44" s="24" t="s">
        <v>12</v>
      </c>
      <c r="I44" s="5">
        <f>'Algemene gegevens'!C38</f>
        <v>0</v>
      </c>
      <c r="J44" s="24" t="s">
        <v>9</v>
      </c>
      <c r="N44" s="19" t="s">
        <v>23</v>
      </c>
      <c r="O44" s="19">
        <f>D44</f>
        <v>0</v>
      </c>
      <c r="Q44" s="24" t="s">
        <v>12</v>
      </c>
      <c r="R44" s="5">
        <f>'Algemene gegevens'!C44</f>
        <v>0</v>
      </c>
      <c r="S44" s="24" t="s">
        <v>9</v>
      </c>
    </row>
    <row r="45" spans="3:20" ht="15">
      <c r="C45" s="24" t="s">
        <v>11</v>
      </c>
      <c r="D45" s="42">
        <f>'Algemene gegevens'!C33</f>
        <v>0</v>
      </c>
      <c r="J45" s="24" t="s">
        <v>11</v>
      </c>
      <c r="K45" s="42">
        <f>'Algemene gegevens'!C39</f>
        <v>0</v>
      </c>
      <c r="N45" s="19" t="s">
        <v>34</v>
      </c>
      <c r="O45" s="19">
        <f>D43-D44</f>
        <v>0</v>
      </c>
      <c r="S45" s="24" t="s">
        <v>11</v>
      </c>
      <c r="T45" s="42">
        <f>'Algemene gegevens'!C45</f>
        <v>0</v>
      </c>
    </row>
    <row r="46" spans="3:20" ht="15">
      <c r="C46" s="24" t="s">
        <v>13</v>
      </c>
      <c r="D46" s="42">
        <f>'Algemene gegevens'!C34</f>
        <v>0</v>
      </c>
      <c r="J46" s="24" t="s">
        <v>13</v>
      </c>
      <c r="K46" s="42">
        <f>'Algemene gegevens'!C40</f>
        <v>0</v>
      </c>
      <c r="S46" s="24" t="s">
        <v>13</v>
      </c>
      <c r="T46" s="42">
        <f>'Algemene gegevens'!C46</f>
        <v>0</v>
      </c>
    </row>
    <row r="47" spans="14:15" ht="15">
      <c r="N47" s="19" t="s">
        <v>23</v>
      </c>
      <c r="O47" s="19">
        <f>K44</f>
        <v>0</v>
      </c>
    </row>
    <row r="48" spans="14:15" ht="15">
      <c r="N48" s="19" t="s">
        <v>34</v>
      </c>
      <c r="O48" s="19">
        <f>K43-K44</f>
        <v>0</v>
      </c>
    </row>
    <row r="49" ht="15" thickBot="1"/>
    <row r="50" spans="2:19" ht="24" thickBot="1" thickTop="1">
      <c r="B50" s="30" t="s">
        <v>0</v>
      </c>
      <c r="C50" s="31" t="s">
        <v>1</v>
      </c>
      <c r="I50" s="30" t="s">
        <v>0</v>
      </c>
      <c r="J50" s="31" t="s">
        <v>1</v>
      </c>
      <c r="N50" s="19" t="s">
        <v>23</v>
      </c>
      <c r="O50" s="19">
        <f>T44</f>
        <v>0</v>
      </c>
      <c r="R50" s="30" t="s">
        <v>0</v>
      </c>
      <c r="S50" s="31" t="s">
        <v>1</v>
      </c>
    </row>
    <row r="51" spans="2:19" ht="23.25" thickTop="1">
      <c r="B51" s="32" t="s">
        <v>26</v>
      </c>
      <c r="C51" s="33"/>
      <c r="I51" s="32" t="s">
        <v>26</v>
      </c>
      <c r="J51" s="33"/>
      <c r="N51" s="19" t="s">
        <v>34</v>
      </c>
      <c r="O51" s="19">
        <f>T43-T44</f>
        <v>0</v>
      </c>
      <c r="R51" s="32" t="s">
        <v>26</v>
      </c>
      <c r="S51" s="33"/>
    </row>
    <row r="52" spans="2:19" ht="22.5">
      <c r="B52" s="32" t="s">
        <v>4</v>
      </c>
      <c r="C52" s="33"/>
      <c r="I52" s="32" t="s">
        <v>4</v>
      </c>
      <c r="J52" s="33"/>
      <c r="R52" s="32" t="s">
        <v>4</v>
      </c>
      <c r="S52" s="33"/>
    </row>
    <row r="53" spans="2:19" ht="22.5">
      <c r="B53" s="32" t="s">
        <v>5</v>
      </c>
      <c r="C53" s="33"/>
      <c r="I53" s="32" t="s">
        <v>5</v>
      </c>
      <c r="J53" s="33"/>
      <c r="N53" s="19" t="s">
        <v>15</v>
      </c>
      <c r="R53" s="32" t="s">
        <v>5</v>
      </c>
      <c r="S53" s="33"/>
    </row>
    <row r="54" spans="2:19" ht="22.5">
      <c r="B54" s="32" t="s">
        <v>8</v>
      </c>
      <c r="C54" s="33"/>
      <c r="I54" s="32" t="s">
        <v>8</v>
      </c>
      <c r="J54" s="33"/>
      <c r="N54" s="19" t="s">
        <v>16</v>
      </c>
      <c r="R54" s="32" t="s">
        <v>8</v>
      </c>
      <c r="S54" s="33"/>
    </row>
    <row r="55" spans="2:19" ht="22.5">
      <c r="B55" s="32" t="s">
        <v>2</v>
      </c>
      <c r="C55" s="33"/>
      <c r="I55" s="32" t="s">
        <v>2</v>
      </c>
      <c r="J55" s="33"/>
      <c r="N55" s="19" t="s">
        <v>17</v>
      </c>
      <c r="R55" s="32" t="s">
        <v>2</v>
      </c>
      <c r="S55" s="33"/>
    </row>
    <row r="56" spans="2:19" ht="23.25" thickBot="1">
      <c r="B56" s="34" t="s">
        <v>3</v>
      </c>
      <c r="C56" s="35"/>
      <c r="I56" s="34" t="s">
        <v>3</v>
      </c>
      <c r="J56" s="35"/>
      <c r="N56" s="19" t="s">
        <v>18</v>
      </c>
      <c r="R56" s="34" t="s">
        <v>3</v>
      </c>
      <c r="S56" s="35"/>
    </row>
    <row r="57" spans="2:19" ht="24" thickBot="1" thickTop="1">
      <c r="B57" s="36" t="s">
        <v>6</v>
      </c>
      <c r="C57" s="37">
        <f>SUM(C51:C56)</f>
        <v>0</v>
      </c>
      <c r="I57" s="36" t="s">
        <v>6</v>
      </c>
      <c r="J57" s="37">
        <f>SUM(J51:J56)</f>
        <v>0</v>
      </c>
      <c r="R57" s="36" t="s">
        <v>6</v>
      </c>
      <c r="S57" s="37">
        <f>SUM(S51:S56)</f>
        <v>0</v>
      </c>
    </row>
    <row r="58" ht="15" thickTop="1">
      <c r="N58" s="19" t="s">
        <v>14</v>
      </c>
    </row>
    <row r="59" ht="15">
      <c r="N59" s="19" t="s">
        <v>19</v>
      </c>
    </row>
    <row r="60" ht="14.25">
      <c r="N60" s="19" t="s">
        <v>20</v>
      </c>
    </row>
    <row r="61" ht="14.25">
      <c r="N61" s="19" t="s">
        <v>21</v>
      </c>
    </row>
  </sheetData>
  <conditionalFormatting sqref="D3">
    <cfRule type="cellIs" priority="35" dxfId="0" operator="lessThan">
      <formula>$D$4</formula>
    </cfRule>
  </conditionalFormatting>
  <conditionalFormatting sqref="T3">
    <cfRule type="cellIs" priority="27" dxfId="0" operator="lessThan">
      <formula>$T$4</formula>
    </cfRule>
  </conditionalFormatting>
  <conditionalFormatting sqref="D43">
    <cfRule type="cellIs" priority="11" dxfId="0" operator="lessThan">
      <formula>$D$44</formula>
    </cfRule>
  </conditionalFormatting>
  <conditionalFormatting sqref="T43">
    <cfRule type="cellIs" priority="3" dxfId="0" operator="lessThan">
      <formula>$T$44</formula>
    </cfRule>
  </conditionalFormatting>
  <conditionalFormatting sqref="C17">
    <cfRule type="cellIs" priority="276" dxfId="0" operator="notEqual">
      <formula>$D$4</formula>
    </cfRule>
    <cfRule type="duplicateValues" priority="277" dxfId="0">
      <formula>AND(COUNTIF($C$17:$C$17,C17)&gt;1,NOT(ISBLANK(C17)))</formula>
    </cfRule>
  </conditionalFormatting>
  <conditionalFormatting sqref="J17">
    <cfRule type="cellIs" priority="278" dxfId="0" operator="notEqual">
      <formula>$K$4</formula>
    </cfRule>
    <cfRule type="duplicateValues" priority="279" dxfId="0">
      <formula>AND(COUNTIF($J$17:$J$17,J17)&gt;1,NOT(ISBLANK(J17)))</formula>
    </cfRule>
  </conditionalFormatting>
  <conditionalFormatting sqref="C57">
    <cfRule type="cellIs" priority="280" dxfId="0" operator="notEqual">
      <formula>$D$44</formula>
    </cfRule>
    <cfRule type="duplicateValues" priority="281" dxfId="0">
      <formula>AND(COUNTIF($C$57:$C$57,C57)&gt;1,NOT(ISBLANK(C57)))</formula>
    </cfRule>
  </conditionalFormatting>
  <conditionalFormatting sqref="J57">
    <cfRule type="cellIs" priority="282" dxfId="0" operator="notEqual">
      <formula>$K$44</formula>
    </cfRule>
    <cfRule type="duplicateValues" priority="283" dxfId="0">
      <formula>AND(COUNTIF($J$57:$J$57,J57)&gt;1,NOT(ISBLANK(J57)))</formula>
    </cfRule>
  </conditionalFormatting>
  <conditionalFormatting sqref="S57">
    <cfRule type="cellIs" priority="284" dxfId="0" operator="notEqual">
      <formula>$T$44</formula>
    </cfRule>
    <cfRule type="duplicateValues" priority="285" dxfId="0">
      <formula>AND(COUNTIF($S$57:$S$57,S57)&gt;1,NOT(ISBLANK(S57)))</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conditionalFormatting sqref="S17">
    <cfRule type="cellIs" priority="289" dxfId="0" operator="notEqual">
      <formula>$T$4</formula>
    </cfRule>
    <cfRule type="duplicateValues" priority="290" dxfId="0">
      <formula>AND(COUNTIF($S$17:$S$17,S17)&gt;1,NOT(ISBLANK(S17)))</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topLeftCell="A1">
      <selection activeCell="A41" sqref="A41"/>
    </sheetView>
  </sheetViews>
  <sheetFormatPr defaultColWidth="9.140625" defaultRowHeight="15"/>
  <cols>
    <col min="1" max="1" width="13.7109375" style="19" bestFit="1" customWidth="1"/>
    <col min="2" max="2" width="81.00390625" style="19" bestFit="1" customWidth="1"/>
    <col min="3" max="3" width="33.57421875" style="19" bestFit="1" customWidth="1"/>
    <col min="4" max="4" width="21.421875" style="19" bestFit="1" customWidth="1"/>
    <col min="5" max="7" width="9.140625" style="19" customWidth="1"/>
    <col min="8" max="8" width="13.7109375" style="19" bestFit="1" customWidth="1"/>
    <col min="9" max="9" width="80.00390625" style="19" bestFit="1" customWidth="1"/>
    <col min="10" max="10" width="34.8515625" style="19" bestFit="1" customWidth="1"/>
    <col min="11" max="11" width="17.7109375" style="19" bestFit="1" customWidth="1"/>
    <col min="12" max="13" width="9.140625" style="19" customWidth="1"/>
    <col min="14" max="15" width="9.140625" style="19" hidden="1" customWidth="1"/>
    <col min="16" max="16" width="9.140625" style="19" customWidth="1"/>
    <col min="17" max="17" width="13.7109375" style="19" bestFit="1" customWidth="1"/>
    <col min="18" max="18" width="80.00390625" style="19" bestFit="1" customWidth="1"/>
    <col min="19" max="19" width="34.8515625" style="19" bestFit="1" customWidth="1"/>
    <col min="20" max="20" width="18.421875" style="19" bestFit="1" customWidth="1"/>
    <col min="21" max="16384" width="9.140625" style="19" customWidth="1"/>
  </cols>
  <sheetData>
    <row r="1" spans="1:10" ht="24.75">
      <c r="A1" s="20" t="s">
        <v>236</v>
      </c>
      <c r="J1" s="22"/>
    </row>
    <row r="2" spans="1:17" ht="15">
      <c r="A2" s="19" t="s">
        <v>24</v>
      </c>
      <c r="H2" s="19" t="s">
        <v>25</v>
      </c>
      <c r="Q2" s="19" t="s">
        <v>27</v>
      </c>
    </row>
    <row r="3" spans="1:19" ht="15">
      <c r="A3" s="24" t="s">
        <v>185</v>
      </c>
      <c r="B3" s="25">
        <f>'Algemene gegevens'!C13</f>
        <v>0</v>
      </c>
      <c r="C3" s="24" t="s">
        <v>204</v>
      </c>
      <c r="H3" s="24" t="s">
        <v>185</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N4" s="19" t="s">
        <v>35</v>
      </c>
      <c r="O4" s="19">
        <f>D4</f>
        <v>0</v>
      </c>
      <c r="Q4" s="24" t="s">
        <v>12</v>
      </c>
      <c r="R4" s="5">
        <f>'Algemene gegevens'!C26</f>
        <v>0</v>
      </c>
      <c r="S4" s="24" t="s">
        <v>9</v>
      </c>
    </row>
    <row r="5" spans="3:20" ht="15">
      <c r="C5" s="24" t="s">
        <v>11</v>
      </c>
      <c r="D5" s="42">
        <f>'Algemene gegevens'!C15</f>
        <v>0</v>
      </c>
      <c r="J5" s="24" t="s">
        <v>11</v>
      </c>
      <c r="K5" s="42">
        <f>'Algemene gegevens'!C21</f>
        <v>0</v>
      </c>
      <c r="N5" s="19" t="s">
        <v>36</v>
      </c>
      <c r="O5" s="19">
        <f>D3-D4</f>
        <v>0</v>
      </c>
      <c r="S5" s="24" t="s">
        <v>11</v>
      </c>
      <c r="T5" s="102">
        <f>'Algemene gegevens'!C27</f>
        <v>0</v>
      </c>
    </row>
    <row r="6" spans="3:20" ht="15">
      <c r="C6" s="24" t="s">
        <v>13</v>
      </c>
      <c r="D6" s="42">
        <f>'Algemene gegevens'!C16</f>
        <v>0</v>
      </c>
      <c r="J6" s="24" t="s">
        <v>13</v>
      </c>
      <c r="K6" s="42">
        <f>'Algemene gegevens'!C22</f>
        <v>0</v>
      </c>
      <c r="S6" s="24" t="s">
        <v>13</v>
      </c>
      <c r="T6" s="102">
        <f>'Algemene gegevens'!C28</f>
        <v>0</v>
      </c>
    </row>
    <row r="7" spans="14:15" ht="15">
      <c r="N7" s="19" t="s">
        <v>35</v>
      </c>
      <c r="O7" s="19">
        <f>K4</f>
        <v>0</v>
      </c>
    </row>
    <row r="8" spans="14:15" ht="15">
      <c r="N8" s="19" t="s">
        <v>36</v>
      </c>
      <c r="O8" s="19">
        <f>K3-K4</f>
        <v>0</v>
      </c>
    </row>
    <row r="9" ht="15" thickBot="1"/>
    <row r="10" spans="2:19" ht="24" thickBot="1" thickTop="1">
      <c r="B10" s="30" t="s">
        <v>0</v>
      </c>
      <c r="C10" s="31" t="s">
        <v>1</v>
      </c>
      <c r="I10" s="30" t="s">
        <v>0</v>
      </c>
      <c r="J10" s="31" t="s">
        <v>1</v>
      </c>
      <c r="N10" s="19" t="s">
        <v>35</v>
      </c>
      <c r="O10" s="19">
        <f>T4</f>
        <v>0</v>
      </c>
      <c r="R10" s="30" t="s">
        <v>0</v>
      </c>
      <c r="S10" s="31" t="s">
        <v>1</v>
      </c>
    </row>
    <row r="11" spans="2:19" ht="23.25" thickTop="1">
      <c r="B11" s="32" t="s">
        <v>26</v>
      </c>
      <c r="C11" s="33"/>
      <c r="I11" s="32" t="s">
        <v>26</v>
      </c>
      <c r="J11" s="33"/>
      <c r="N11" s="19" t="s">
        <v>36</v>
      </c>
      <c r="O11" s="19">
        <f>T3-T4</f>
        <v>0</v>
      </c>
      <c r="R11" s="32" t="s">
        <v>26</v>
      </c>
      <c r="S11" s="33"/>
    </row>
    <row r="12" spans="2:19" ht="22.5">
      <c r="B12" s="32" t="s">
        <v>4</v>
      </c>
      <c r="C12" s="33"/>
      <c r="I12" s="32" t="s">
        <v>4</v>
      </c>
      <c r="J12" s="33"/>
      <c r="R12" s="32" t="s">
        <v>4</v>
      </c>
      <c r="S12" s="33"/>
    </row>
    <row r="13" spans="2:19" ht="22.5">
      <c r="B13" s="32" t="s">
        <v>5</v>
      </c>
      <c r="C13" s="33"/>
      <c r="I13" s="32" t="s">
        <v>5</v>
      </c>
      <c r="J13" s="33"/>
      <c r="R13" s="32" t="s">
        <v>5</v>
      </c>
      <c r="S13" s="33"/>
    </row>
    <row r="14" spans="2:19" ht="22.5">
      <c r="B14" s="32" t="s">
        <v>8</v>
      </c>
      <c r="C14" s="33"/>
      <c r="I14" s="32" t="s">
        <v>8</v>
      </c>
      <c r="J14" s="33"/>
      <c r="R14" s="32" t="s">
        <v>8</v>
      </c>
      <c r="S14" s="33"/>
    </row>
    <row r="15" spans="2:19" ht="22.5">
      <c r="B15" s="32" t="s">
        <v>2</v>
      </c>
      <c r="C15" s="33"/>
      <c r="I15" s="32" t="s">
        <v>2</v>
      </c>
      <c r="J15" s="33"/>
      <c r="R15" s="32" t="s">
        <v>2</v>
      </c>
      <c r="S15" s="33"/>
    </row>
    <row r="16" spans="2:19" ht="23.25" thickBot="1">
      <c r="B16" s="34" t="s">
        <v>3</v>
      </c>
      <c r="C16" s="44"/>
      <c r="I16" s="34" t="s">
        <v>3</v>
      </c>
      <c r="J16" s="44"/>
      <c r="R16" s="34" t="s">
        <v>3</v>
      </c>
      <c r="S16" s="44"/>
    </row>
    <row r="17" spans="2:19" ht="24" thickBot="1" thickTop="1">
      <c r="B17" s="45" t="s">
        <v>6</v>
      </c>
      <c r="C17" s="18">
        <f>SUM(C11:C16)</f>
        <v>0</v>
      </c>
      <c r="I17" s="45" t="s">
        <v>6</v>
      </c>
      <c r="J17" s="18">
        <f>SUM(J11:J16)</f>
        <v>0</v>
      </c>
      <c r="R17" s="45" t="s">
        <v>6</v>
      </c>
      <c r="S17" s="18">
        <f>SUM(S11:S16)</f>
        <v>0</v>
      </c>
    </row>
    <row r="18" ht="15" thickTop="1"/>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41" spans="1:10" ht="24.75">
      <c r="A41" s="20" t="s">
        <v>237</v>
      </c>
      <c r="J41" s="22"/>
    </row>
    <row r="42" spans="1:17" ht="15">
      <c r="A42" s="19" t="s">
        <v>24</v>
      </c>
      <c r="H42" s="19" t="s">
        <v>25</v>
      </c>
      <c r="Q42" s="19" t="s">
        <v>27</v>
      </c>
    </row>
    <row r="43" spans="1:19" ht="15">
      <c r="A43" s="24" t="s">
        <v>185</v>
      </c>
      <c r="B43" s="19">
        <f>'Algemene gegevens'!C31</f>
        <v>0</v>
      </c>
      <c r="C43" s="24" t="s">
        <v>204</v>
      </c>
      <c r="H43" s="24" t="s">
        <v>185</v>
      </c>
      <c r="I43" s="25">
        <f>B43</f>
        <v>0</v>
      </c>
      <c r="J43" s="24" t="s">
        <v>204</v>
      </c>
      <c r="Q43" s="24" t="s">
        <v>185</v>
      </c>
      <c r="R43" s="25">
        <f>B43</f>
        <v>0</v>
      </c>
      <c r="S43" s="24" t="s">
        <v>204</v>
      </c>
    </row>
    <row r="44" spans="1:19" ht="15">
      <c r="A44" s="24" t="s">
        <v>12</v>
      </c>
      <c r="B44" s="5">
        <f>'Algemene gegevens'!C32</f>
        <v>0</v>
      </c>
      <c r="C44" s="24" t="s">
        <v>9</v>
      </c>
      <c r="H44" s="24" t="s">
        <v>12</v>
      </c>
      <c r="I44" s="5">
        <f>'Algemene gegevens'!C38</f>
        <v>0</v>
      </c>
      <c r="J44" s="24" t="s">
        <v>9</v>
      </c>
      <c r="N44" s="19" t="s">
        <v>35</v>
      </c>
      <c r="O44" s="19">
        <f>D44</f>
        <v>0</v>
      </c>
      <c r="Q44" s="24" t="s">
        <v>12</v>
      </c>
      <c r="R44" s="5">
        <f>'Algemene gegevens'!C44</f>
        <v>0</v>
      </c>
      <c r="S44" s="24" t="s">
        <v>9</v>
      </c>
    </row>
    <row r="45" spans="3:20" ht="15">
      <c r="C45" s="24" t="s">
        <v>11</v>
      </c>
      <c r="D45" s="42">
        <f>'Algemene gegevens'!C33</f>
        <v>0</v>
      </c>
      <c r="J45" s="24" t="s">
        <v>11</v>
      </c>
      <c r="K45" s="42">
        <f>'Algemene gegevens'!C39</f>
        <v>0</v>
      </c>
      <c r="N45" s="19" t="s">
        <v>36</v>
      </c>
      <c r="O45" s="19">
        <f>D43-D44</f>
        <v>0</v>
      </c>
      <c r="S45" s="24" t="s">
        <v>11</v>
      </c>
      <c r="T45" s="42">
        <f>'Algemene gegevens'!C45</f>
        <v>0</v>
      </c>
    </row>
    <row r="46" spans="3:20" ht="15">
      <c r="C46" s="24" t="s">
        <v>13</v>
      </c>
      <c r="D46" s="28">
        <f>'Algemene gegevens'!C34</f>
        <v>0</v>
      </c>
      <c r="J46" s="24" t="s">
        <v>13</v>
      </c>
      <c r="K46" s="28">
        <f>'Algemene gegevens'!C40</f>
        <v>0</v>
      </c>
      <c r="S46" s="24" t="s">
        <v>13</v>
      </c>
      <c r="T46" s="42">
        <f>'Algemene gegevens'!C46</f>
        <v>0</v>
      </c>
    </row>
    <row r="47" spans="14:15" ht="15">
      <c r="N47" s="19" t="s">
        <v>35</v>
      </c>
      <c r="O47" s="19">
        <f>K44</f>
        <v>0</v>
      </c>
    </row>
    <row r="48" spans="14:15" ht="15">
      <c r="N48" s="19" t="s">
        <v>36</v>
      </c>
      <c r="O48" s="19">
        <f>K43-K44</f>
        <v>0</v>
      </c>
    </row>
    <row r="49" ht="15" thickBot="1"/>
    <row r="50" spans="2:19" ht="24" thickBot="1" thickTop="1">
      <c r="B50" s="30" t="s">
        <v>0</v>
      </c>
      <c r="C50" s="31" t="s">
        <v>1</v>
      </c>
      <c r="I50" s="30" t="s">
        <v>0</v>
      </c>
      <c r="J50" s="31" t="s">
        <v>1</v>
      </c>
      <c r="N50" s="19" t="s">
        <v>35</v>
      </c>
      <c r="O50" s="19">
        <f>T44</f>
        <v>0</v>
      </c>
      <c r="R50" s="30" t="s">
        <v>0</v>
      </c>
      <c r="S50" s="31" t="s">
        <v>1</v>
      </c>
    </row>
    <row r="51" spans="2:19" ht="23.25" thickTop="1">
      <c r="B51" s="32" t="s">
        <v>26</v>
      </c>
      <c r="C51" s="33"/>
      <c r="I51" s="32" t="s">
        <v>26</v>
      </c>
      <c r="J51" s="33"/>
      <c r="N51" s="19" t="s">
        <v>36</v>
      </c>
      <c r="O51" s="19">
        <f>T43-T44</f>
        <v>0</v>
      </c>
      <c r="R51" s="32" t="s">
        <v>26</v>
      </c>
      <c r="S51" s="33"/>
    </row>
    <row r="52" spans="2:19" ht="22.5">
      <c r="B52" s="32" t="s">
        <v>4</v>
      </c>
      <c r="C52" s="33"/>
      <c r="I52" s="32" t="s">
        <v>4</v>
      </c>
      <c r="J52" s="33"/>
      <c r="R52" s="32" t="s">
        <v>4</v>
      </c>
      <c r="S52" s="33"/>
    </row>
    <row r="53" spans="2:19" ht="22.5">
      <c r="B53" s="32" t="s">
        <v>5</v>
      </c>
      <c r="C53" s="33"/>
      <c r="I53" s="32" t="s">
        <v>5</v>
      </c>
      <c r="J53" s="33"/>
      <c r="R53" s="32" t="s">
        <v>5</v>
      </c>
      <c r="S53" s="33"/>
    </row>
    <row r="54" spans="2:19" ht="22.5">
      <c r="B54" s="32" t="s">
        <v>8</v>
      </c>
      <c r="C54" s="33"/>
      <c r="I54" s="32" t="s">
        <v>8</v>
      </c>
      <c r="J54" s="33"/>
      <c r="R54" s="32" t="s">
        <v>8</v>
      </c>
      <c r="S54" s="33"/>
    </row>
    <row r="55" spans="2:19" ht="22.5">
      <c r="B55" s="32" t="s">
        <v>2</v>
      </c>
      <c r="C55" s="33"/>
      <c r="I55" s="32" t="s">
        <v>2</v>
      </c>
      <c r="J55" s="33"/>
      <c r="R55" s="32" t="s">
        <v>2</v>
      </c>
      <c r="S55" s="33"/>
    </row>
    <row r="56" spans="2:19" ht="23.25" thickBot="1">
      <c r="B56" s="34" t="s">
        <v>3</v>
      </c>
      <c r="C56" s="44"/>
      <c r="I56" s="34" t="s">
        <v>3</v>
      </c>
      <c r="J56" s="44"/>
      <c r="R56" s="34" t="s">
        <v>3</v>
      </c>
      <c r="S56" s="44"/>
    </row>
    <row r="57" spans="2:19" ht="24" thickBot="1" thickTop="1">
      <c r="B57" s="45" t="s">
        <v>6</v>
      </c>
      <c r="C57" s="18">
        <f>SUM(C51:C56)</f>
        <v>0</v>
      </c>
      <c r="I57" s="45" t="s">
        <v>6</v>
      </c>
      <c r="J57" s="18">
        <f>SUM(J51:J56)</f>
        <v>0</v>
      </c>
      <c r="R57" s="45" t="s">
        <v>6</v>
      </c>
      <c r="S57" s="18">
        <f>SUM(S51:S56)</f>
        <v>0</v>
      </c>
    </row>
    <row r="58" ht="15" thickTop="1"/>
  </sheetData>
  <conditionalFormatting sqref="D3">
    <cfRule type="cellIs" priority="27" dxfId="0" operator="lessThan">
      <formula>$D$4</formula>
    </cfRule>
  </conditionalFormatting>
  <conditionalFormatting sqref="T3">
    <cfRule type="cellIs" priority="21" dxfId="0" operator="lessThan">
      <formula>$T$4</formula>
    </cfRule>
  </conditionalFormatting>
  <conditionalFormatting sqref="D43">
    <cfRule type="cellIs" priority="9" dxfId="0" operator="lessThan">
      <formula>$D$44</formula>
    </cfRule>
  </conditionalFormatting>
  <conditionalFormatting sqref="T43">
    <cfRule type="cellIs" priority="3" dxfId="0" operator="lessThan">
      <formula>$T$44</formula>
    </cfRule>
  </conditionalFormatting>
  <conditionalFormatting sqref="J17">
    <cfRule type="cellIs" priority="286" dxfId="0" operator="notEqual">
      <formula>$K$4</formula>
    </cfRule>
  </conditionalFormatting>
  <conditionalFormatting sqref="C17">
    <cfRule type="cellIs" priority="287" dxfId="0" operator="notEqual">
      <formula>$D$4</formula>
    </cfRule>
  </conditionalFormatting>
  <conditionalFormatting sqref="S17">
    <cfRule type="cellIs" priority="288" dxfId="0" operator="notEqual">
      <formula>$T$4</formula>
    </cfRule>
  </conditionalFormatting>
  <conditionalFormatting sqref="J57">
    <cfRule type="cellIs" priority="289" dxfId="0" operator="notEqual">
      <formula>$K$44</formula>
    </cfRule>
  </conditionalFormatting>
  <conditionalFormatting sqref="S57">
    <cfRule type="cellIs" priority="290" dxfId="0" operator="notEqual">
      <formula>$T$44</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conditionalFormatting sqref="C57">
    <cfRule type="cellIs" priority="296" dxfId="0" operator="notEqual">
      <formula>$D$44</formula>
    </cfRule>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topLeftCell="A1">
      <selection activeCell="A43" sqref="A43"/>
    </sheetView>
  </sheetViews>
  <sheetFormatPr defaultColWidth="9.140625" defaultRowHeight="15"/>
  <cols>
    <col min="1" max="1" width="13.7109375" style="19" bestFit="1" customWidth="1"/>
    <col min="2" max="2" width="81.00390625" style="19" bestFit="1" customWidth="1"/>
    <col min="3" max="3" width="43.8515625" style="19" bestFit="1" customWidth="1"/>
    <col min="4" max="4" width="21.421875" style="19" bestFit="1" customWidth="1"/>
    <col min="5" max="7" width="9.140625" style="19" customWidth="1"/>
    <col min="8" max="8" width="13.7109375" style="19" bestFit="1" customWidth="1"/>
    <col min="9" max="9" width="80.00390625" style="19" bestFit="1" customWidth="1"/>
    <col min="10" max="10" width="34.8515625" style="19" bestFit="1" customWidth="1"/>
    <col min="11" max="11" width="17.7109375" style="19" bestFit="1" customWidth="1"/>
    <col min="12" max="13" width="9.140625" style="19" customWidth="1"/>
    <col min="14" max="15" width="9.140625" style="19" hidden="1" customWidth="1"/>
    <col min="16" max="16" width="9.140625" style="19" customWidth="1"/>
    <col min="17" max="17" width="13.7109375" style="19" bestFit="1" customWidth="1"/>
    <col min="18" max="18" width="80.00390625" style="19" bestFit="1" customWidth="1"/>
    <col min="19" max="19" width="33.57421875" style="19" bestFit="1" customWidth="1"/>
    <col min="20" max="20" width="18.421875" style="19" bestFit="1" customWidth="1"/>
    <col min="21" max="16384" width="9.140625" style="19" customWidth="1"/>
  </cols>
  <sheetData>
    <row r="1" ht="24.75">
      <c r="A1" s="20" t="s">
        <v>238</v>
      </c>
    </row>
    <row r="2" spans="1:17" ht="15">
      <c r="A2" s="19" t="s">
        <v>24</v>
      </c>
      <c r="H2" s="19" t="s">
        <v>25</v>
      </c>
      <c r="Q2" s="19" t="s">
        <v>27</v>
      </c>
    </row>
    <row r="3" spans="1:19" ht="15">
      <c r="A3" s="24" t="s">
        <v>185</v>
      </c>
      <c r="B3" s="25">
        <f>'Algemene gegevens'!C13</f>
        <v>0</v>
      </c>
      <c r="C3" s="24" t="s">
        <v>204</v>
      </c>
      <c r="H3" s="24" t="s">
        <v>185</v>
      </c>
      <c r="I3" s="25">
        <f>B3</f>
        <v>0</v>
      </c>
      <c r="J3" s="24" t="s">
        <v>204</v>
      </c>
      <c r="Q3" s="24" t="s">
        <v>185</v>
      </c>
      <c r="R3" s="25">
        <f>B3</f>
        <v>0</v>
      </c>
      <c r="S3" s="24" t="s">
        <v>204</v>
      </c>
    </row>
    <row r="4" spans="1:19" ht="15">
      <c r="A4" s="24" t="s">
        <v>12</v>
      </c>
      <c r="B4" s="5">
        <f>'Algemene gegevens'!C14</f>
        <v>0</v>
      </c>
      <c r="C4" s="24" t="s">
        <v>9</v>
      </c>
      <c r="H4" s="24" t="s">
        <v>12</v>
      </c>
      <c r="I4" s="5">
        <f>'Algemene gegevens'!C20</f>
        <v>0</v>
      </c>
      <c r="J4" s="24" t="s">
        <v>9</v>
      </c>
      <c r="N4" s="19" t="s">
        <v>23</v>
      </c>
      <c r="O4" s="19">
        <f>D4</f>
        <v>0</v>
      </c>
      <c r="Q4" s="24" t="s">
        <v>12</v>
      </c>
      <c r="R4" s="5">
        <f>'Algemene gegevens'!C26</f>
        <v>0</v>
      </c>
      <c r="S4" s="24" t="s">
        <v>9</v>
      </c>
    </row>
    <row r="5" spans="3:20" ht="15">
      <c r="C5" s="24" t="s">
        <v>11</v>
      </c>
      <c r="D5" s="42">
        <f>'Algemene gegevens'!C15</f>
        <v>0</v>
      </c>
      <c r="J5" s="24" t="s">
        <v>11</v>
      </c>
      <c r="K5" s="102">
        <f>'Algemene gegevens'!C21</f>
        <v>0</v>
      </c>
      <c r="N5" s="19" t="s">
        <v>22</v>
      </c>
      <c r="O5" s="19">
        <f>D3-D4</f>
        <v>0</v>
      </c>
      <c r="S5" s="24" t="s">
        <v>11</v>
      </c>
      <c r="T5" s="42">
        <f>'Algemene gegevens'!C27</f>
        <v>0</v>
      </c>
    </row>
    <row r="6" spans="3:20" ht="15">
      <c r="C6" s="24" t="s">
        <v>13</v>
      </c>
      <c r="D6" s="28">
        <f>'Algemene gegevens'!C16</f>
        <v>0</v>
      </c>
      <c r="J6" s="24" t="s">
        <v>13</v>
      </c>
      <c r="K6" s="102">
        <f>'Algemene gegevens'!C22</f>
        <v>0</v>
      </c>
      <c r="S6" s="24" t="s">
        <v>13</v>
      </c>
      <c r="T6" s="42">
        <f>'Algemene gegevens'!C28</f>
        <v>0</v>
      </c>
    </row>
    <row r="7" spans="14:15" ht="15">
      <c r="N7" s="19" t="s">
        <v>23</v>
      </c>
      <c r="O7" s="19">
        <f>K4</f>
        <v>0</v>
      </c>
    </row>
    <row r="8" spans="14:15" ht="15">
      <c r="N8" s="19" t="s">
        <v>22</v>
      </c>
      <c r="O8" s="19">
        <f>K3-K4</f>
        <v>0</v>
      </c>
    </row>
    <row r="9" ht="15" thickBot="1"/>
    <row r="10" spans="2:19" ht="24" thickBot="1" thickTop="1">
      <c r="B10" s="30" t="s">
        <v>0</v>
      </c>
      <c r="C10" s="31" t="s">
        <v>1</v>
      </c>
      <c r="I10" s="30" t="s">
        <v>0</v>
      </c>
      <c r="J10" s="31" t="s">
        <v>1</v>
      </c>
      <c r="N10" s="19" t="s">
        <v>23</v>
      </c>
      <c r="O10" s="19">
        <f>T4</f>
        <v>0</v>
      </c>
      <c r="R10" s="30" t="s">
        <v>0</v>
      </c>
      <c r="S10" s="31" t="s">
        <v>1</v>
      </c>
    </row>
    <row r="11" spans="2:19" ht="23.25" thickTop="1">
      <c r="B11" s="32" t="s">
        <v>26</v>
      </c>
      <c r="C11" s="33"/>
      <c r="I11" s="32" t="s">
        <v>26</v>
      </c>
      <c r="J11" s="33"/>
      <c r="N11" s="19" t="s">
        <v>22</v>
      </c>
      <c r="O11" s="19">
        <f>T3-T4</f>
        <v>0</v>
      </c>
      <c r="R11" s="32" t="s">
        <v>26</v>
      </c>
      <c r="S11" s="33"/>
    </row>
    <row r="12" spans="2:19" ht="22.5">
      <c r="B12" s="32" t="s">
        <v>4</v>
      </c>
      <c r="C12" s="33"/>
      <c r="I12" s="32" t="s">
        <v>4</v>
      </c>
      <c r="J12" s="33"/>
      <c r="R12" s="32" t="s">
        <v>4</v>
      </c>
      <c r="S12" s="33"/>
    </row>
    <row r="13" spans="2:19" ht="22.5">
      <c r="B13" s="32" t="s">
        <v>5</v>
      </c>
      <c r="C13" s="33"/>
      <c r="I13" s="32" t="s">
        <v>5</v>
      </c>
      <c r="J13" s="33"/>
      <c r="R13" s="32" t="s">
        <v>5</v>
      </c>
      <c r="S13" s="33"/>
    </row>
    <row r="14" spans="2:19" ht="22.5">
      <c r="B14" s="32" t="s">
        <v>8</v>
      </c>
      <c r="C14" s="33"/>
      <c r="I14" s="32" t="s">
        <v>8</v>
      </c>
      <c r="J14" s="33"/>
      <c r="R14" s="32" t="s">
        <v>8</v>
      </c>
      <c r="S14" s="33"/>
    </row>
    <row r="15" spans="2:19" ht="22.5">
      <c r="B15" s="32" t="s">
        <v>2</v>
      </c>
      <c r="C15" s="33"/>
      <c r="I15" s="32" t="s">
        <v>2</v>
      </c>
      <c r="J15" s="33"/>
      <c r="R15" s="32" t="s">
        <v>2</v>
      </c>
      <c r="S15" s="33"/>
    </row>
    <row r="16" spans="2:19" ht="23.25" thickBot="1">
      <c r="B16" s="34" t="s">
        <v>3</v>
      </c>
      <c r="C16" s="44"/>
      <c r="I16" s="34" t="s">
        <v>3</v>
      </c>
      <c r="J16" s="44"/>
      <c r="R16" s="34" t="s">
        <v>3</v>
      </c>
      <c r="S16" s="44"/>
    </row>
    <row r="17" spans="2:19" ht="24" thickBot="1" thickTop="1">
      <c r="B17" s="45" t="s">
        <v>6</v>
      </c>
      <c r="C17" s="18">
        <f>SUM(C11:C16)</f>
        <v>0</v>
      </c>
      <c r="I17" s="45" t="s">
        <v>6</v>
      </c>
      <c r="J17" s="18">
        <f>SUM(J11:J16)</f>
        <v>0</v>
      </c>
      <c r="R17" s="45" t="s">
        <v>6</v>
      </c>
      <c r="S17" s="18">
        <f>SUM(S11:S16)</f>
        <v>0</v>
      </c>
    </row>
    <row r="18" ht="15" thickTop="1"/>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41" ht="24.75">
      <c r="A41" s="20" t="s">
        <v>239</v>
      </c>
    </row>
    <row r="42" spans="1:17" ht="15">
      <c r="A42" s="19" t="s">
        <v>24</v>
      </c>
      <c r="H42" s="19" t="s">
        <v>25</v>
      </c>
      <c r="Q42" s="19" t="s">
        <v>27</v>
      </c>
    </row>
    <row r="43" spans="1:19" ht="15">
      <c r="A43" s="24" t="s">
        <v>185</v>
      </c>
      <c r="B43" s="25">
        <f>'Algemene gegevens'!C31</f>
        <v>0</v>
      </c>
      <c r="C43" s="24" t="s">
        <v>204</v>
      </c>
      <c r="H43" s="24" t="s">
        <v>185</v>
      </c>
      <c r="I43" s="25">
        <f>B43</f>
        <v>0</v>
      </c>
      <c r="J43" s="24" t="s">
        <v>204</v>
      </c>
      <c r="Q43" s="24" t="s">
        <v>185</v>
      </c>
      <c r="R43" s="25">
        <f>B43</f>
        <v>0</v>
      </c>
      <c r="S43" s="24" t="s">
        <v>204</v>
      </c>
    </row>
    <row r="44" spans="1:19" ht="15">
      <c r="A44" s="24" t="s">
        <v>12</v>
      </c>
      <c r="B44" s="5">
        <f>'Algemene gegevens'!C32</f>
        <v>0</v>
      </c>
      <c r="C44" s="24" t="s">
        <v>9</v>
      </c>
      <c r="H44" s="24" t="s">
        <v>12</v>
      </c>
      <c r="I44" s="5">
        <f>'Algemene gegevens'!C38</f>
        <v>0</v>
      </c>
      <c r="J44" s="24" t="s">
        <v>9</v>
      </c>
      <c r="N44" s="19" t="s">
        <v>23</v>
      </c>
      <c r="O44" s="19">
        <f>D44</f>
        <v>0</v>
      </c>
      <c r="Q44" s="24" t="s">
        <v>12</v>
      </c>
      <c r="R44" s="5">
        <f>'Algemene gegevens'!C44</f>
        <v>0</v>
      </c>
      <c r="S44" s="24" t="s">
        <v>9</v>
      </c>
    </row>
    <row r="45" spans="3:20" ht="15">
      <c r="C45" s="24" t="s">
        <v>11</v>
      </c>
      <c r="D45" s="42"/>
      <c r="J45" s="24" t="s">
        <v>11</v>
      </c>
      <c r="K45" s="42">
        <f>'Algemene gegevens'!C39</f>
        <v>0</v>
      </c>
      <c r="N45" s="19" t="s">
        <v>22</v>
      </c>
      <c r="O45" s="19">
        <f>D43-D44</f>
        <v>0</v>
      </c>
      <c r="S45" s="24" t="s">
        <v>11</v>
      </c>
      <c r="T45" s="42">
        <f>'Algemene gegevens'!C45</f>
        <v>0</v>
      </c>
    </row>
    <row r="46" spans="3:20" ht="15">
      <c r="C46" s="24" t="s">
        <v>13</v>
      </c>
      <c r="D46" s="42"/>
      <c r="J46" s="24" t="s">
        <v>13</v>
      </c>
      <c r="K46" s="42">
        <f>'Algemene gegevens'!C40</f>
        <v>0</v>
      </c>
      <c r="S46" s="24" t="s">
        <v>13</v>
      </c>
      <c r="T46" s="42">
        <f>'Algemene gegevens'!C46</f>
        <v>0</v>
      </c>
    </row>
    <row r="47" spans="14:15" ht="15">
      <c r="N47" s="19" t="s">
        <v>23</v>
      </c>
      <c r="O47" s="19">
        <f>K44</f>
        <v>0</v>
      </c>
    </row>
    <row r="48" spans="14:15" ht="15">
      <c r="N48" s="19" t="s">
        <v>22</v>
      </c>
      <c r="O48" s="19">
        <f>K43-K44</f>
        <v>0</v>
      </c>
    </row>
    <row r="49" ht="15" thickBot="1"/>
    <row r="50" spans="2:19" ht="24" thickBot="1" thickTop="1">
      <c r="B50" s="30" t="s">
        <v>0</v>
      </c>
      <c r="C50" s="31" t="s">
        <v>1</v>
      </c>
      <c r="I50" s="30" t="s">
        <v>0</v>
      </c>
      <c r="J50" s="31" t="s">
        <v>1</v>
      </c>
      <c r="N50" s="19" t="s">
        <v>23</v>
      </c>
      <c r="O50" s="19">
        <f>T44</f>
        <v>0</v>
      </c>
      <c r="R50" s="30" t="s">
        <v>0</v>
      </c>
      <c r="S50" s="31" t="s">
        <v>1</v>
      </c>
    </row>
    <row r="51" spans="2:19" ht="23.25" thickTop="1">
      <c r="B51" s="32" t="s">
        <v>26</v>
      </c>
      <c r="C51" s="33"/>
      <c r="I51" s="32" t="s">
        <v>26</v>
      </c>
      <c r="J51" s="33"/>
      <c r="N51" s="19" t="s">
        <v>22</v>
      </c>
      <c r="O51" s="19">
        <f>T43-T44</f>
        <v>0</v>
      </c>
      <c r="R51" s="32" t="s">
        <v>26</v>
      </c>
      <c r="S51" s="33"/>
    </row>
    <row r="52" spans="2:19" ht="22.5">
      <c r="B52" s="32" t="s">
        <v>4</v>
      </c>
      <c r="C52" s="33"/>
      <c r="I52" s="32" t="s">
        <v>4</v>
      </c>
      <c r="J52" s="33"/>
      <c r="R52" s="32" t="s">
        <v>4</v>
      </c>
      <c r="S52" s="33"/>
    </row>
    <row r="53" spans="2:19" ht="22.5">
      <c r="B53" s="32" t="s">
        <v>5</v>
      </c>
      <c r="C53" s="33"/>
      <c r="I53" s="32" t="s">
        <v>5</v>
      </c>
      <c r="J53" s="33"/>
      <c r="R53" s="32" t="s">
        <v>5</v>
      </c>
      <c r="S53" s="33"/>
    </row>
    <row r="54" spans="2:19" ht="22.5">
      <c r="B54" s="32" t="s">
        <v>8</v>
      </c>
      <c r="C54" s="33"/>
      <c r="I54" s="32" t="s">
        <v>8</v>
      </c>
      <c r="J54" s="33"/>
      <c r="R54" s="32" t="s">
        <v>8</v>
      </c>
      <c r="S54" s="33"/>
    </row>
    <row r="55" spans="2:19" ht="22.5">
      <c r="B55" s="32" t="s">
        <v>2</v>
      </c>
      <c r="C55" s="33"/>
      <c r="I55" s="32" t="s">
        <v>2</v>
      </c>
      <c r="J55" s="33"/>
      <c r="R55" s="32" t="s">
        <v>2</v>
      </c>
      <c r="S55" s="33"/>
    </row>
    <row r="56" spans="2:19" ht="23.25" thickBot="1">
      <c r="B56" s="34" t="s">
        <v>3</v>
      </c>
      <c r="C56" s="44"/>
      <c r="I56" s="34" t="s">
        <v>3</v>
      </c>
      <c r="J56" s="44"/>
      <c r="R56" s="34" t="s">
        <v>3</v>
      </c>
      <c r="S56" s="44"/>
    </row>
    <row r="57" spans="2:19" ht="24" thickBot="1" thickTop="1">
      <c r="B57" s="45" t="s">
        <v>6</v>
      </c>
      <c r="C57" s="18">
        <f>SUM(C51:C56)</f>
        <v>0</v>
      </c>
      <c r="I57" s="45" t="s">
        <v>6</v>
      </c>
      <c r="J57" s="18">
        <f>SUM(J51:J56)</f>
        <v>0</v>
      </c>
      <c r="R57" s="45" t="s">
        <v>6</v>
      </c>
      <c r="S57" s="18">
        <f>SUM(S51:S56)</f>
        <v>0</v>
      </c>
    </row>
    <row r="58" ht="15" thickTop="1"/>
  </sheetData>
  <conditionalFormatting sqref="D3">
    <cfRule type="cellIs" priority="27" dxfId="0" operator="lessThan">
      <formula>$D$4</formula>
    </cfRule>
  </conditionalFormatting>
  <conditionalFormatting sqref="T3">
    <cfRule type="cellIs" priority="21" dxfId="0" operator="lessThan">
      <formula>$T$4</formula>
    </cfRule>
  </conditionalFormatting>
  <conditionalFormatting sqref="D43">
    <cfRule type="cellIs" priority="9" dxfId="0" operator="lessThan">
      <formula>$D$44</formula>
    </cfRule>
  </conditionalFormatting>
  <conditionalFormatting sqref="T43">
    <cfRule type="cellIs" priority="3" dxfId="0" operator="lessThan">
      <formula>$T$44</formula>
    </cfRule>
  </conditionalFormatting>
  <conditionalFormatting sqref="S57">
    <cfRule type="cellIs" priority="291" dxfId="0" operator="notEqual">
      <formula>$T$44</formula>
    </cfRule>
  </conditionalFormatting>
  <conditionalFormatting sqref="J57">
    <cfRule type="cellIs" priority="292" dxfId="0" operator="notEqual">
      <formula>$K$44</formula>
    </cfRule>
  </conditionalFormatting>
  <conditionalFormatting sqref="C57">
    <cfRule type="cellIs" priority="293" dxfId="0" operator="notEqual">
      <formula>$D$44</formula>
    </cfRule>
  </conditionalFormatting>
  <conditionalFormatting sqref="C17">
    <cfRule type="cellIs" priority="316" dxfId="0" operator="notEqual">
      <formula>$D$4</formula>
    </cfRule>
  </conditionalFormatting>
  <conditionalFormatting sqref="J17">
    <cfRule type="cellIs" priority="317" dxfId="0" operator="notEqual">
      <formula>$K$4</formula>
    </cfRule>
  </conditionalFormatting>
  <conditionalFormatting sqref="S17">
    <cfRule type="cellIs" priority="318" dxfId="0" operator="notEqual">
      <formula>$T$4</formula>
    </cfRule>
  </conditionalFormatting>
  <conditionalFormatting sqref="K3">
    <cfRule type="cellIs" priority="2" dxfId="0" operator="lessThan">
      <formula>$K$4</formula>
    </cfRule>
  </conditionalFormatting>
  <conditionalFormatting sqref="K43">
    <cfRule type="cellIs" priority="1" dxfId="0" operator="lessThan">
      <formula>$K$44</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2014-06-17T13:39:14Z</dcterms:modified>
  <cp:category/>
  <cp:version/>
  <cp:contentType/>
  <cp:contentStatus/>
</cp:coreProperties>
</file>